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22480" tabRatio="749" activeTab="2"/>
  </bookViews>
  <sheets>
    <sheet name="1. 等额本息+提前还款期数不变" sheetId="3" r:id="rId1"/>
    <sheet name="2. 等额本金+提前还款期数不变" sheetId="2" r:id="rId2"/>
    <sheet name="3. 等额本息+提前还款月还款额基本不变" sheetId="5" r:id="rId3"/>
    <sheet name="4. 等额本金+提前还款月还款额基本不变" sheetId="4" r:id="rId4"/>
  </sheets>
  <calcPr calcId="144525"/>
</workbook>
</file>

<file path=xl/comments1.xml><?xml version="1.0" encoding="utf-8"?>
<comments xmlns="http://schemas.openxmlformats.org/spreadsheetml/2006/main">
  <authors>
    <author>luojianhua</author>
  </authors>
  <commentList>
    <comment ref="K10" authorId="0">
      <text>
        <r>
          <rPr>
            <b/>
            <sz val="9"/>
            <rFont val="宋体"/>
            <charset val="134"/>
          </rPr>
          <t>luojianhua:</t>
        </r>
        <r>
          <rPr>
            <sz val="9"/>
            <rFont val="宋体"/>
            <charset val="134"/>
          </rPr>
          <t xml:space="preserve">
NPER函数有计算出来不是整数，0.00000001的情况。</t>
        </r>
      </text>
    </comment>
  </commentList>
</comments>
</file>

<file path=xl/sharedStrings.xml><?xml version="1.0" encoding="utf-8"?>
<sst xmlns="http://schemas.openxmlformats.org/spreadsheetml/2006/main" count="134" uniqueCount="37">
  <si>
    <t>1.起始贷款</t>
  </si>
  <si>
    <t>注：</t>
  </si>
  <si>
    <t>1.灰色部分为待输入单元格。</t>
  </si>
  <si>
    <t>贷款金额</t>
  </si>
  <si>
    <t>元</t>
  </si>
  <si>
    <t>2.利率可修改（LPR）。</t>
  </si>
  <si>
    <t>起始年利率</t>
  </si>
  <si>
    <t>3.可设置多次提前还款（期数不变月还款额减少）。</t>
  </si>
  <si>
    <t>期数</t>
  </si>
  <si>
    <t>月</t>
  </si>
  <si>
    <r>
      <rPr>
        <sz val="12"/>
        <rFont val="Arial"/>
        <charset val="134"/>
      </rPr>
      <t>≤</t>
    </r>
    <r>
      <rPr>
        <sz val="12"/>
        <rFont val="宋体"/>
        <charset val="134"/>
      </rPr>
      <t>360</t>
    </r>
  </si>
  <si>
    <t>4.默认提前还款后按等额本息。</t>
  </si>
  <si>
    <t>起始月还款额</t>
  </si>
  <si>
    <t>原利息合计</t>
  </si>
  <si>
    <t>3.前后变化</t>
  </si>
  <si>
    <t>贷款日期</t>
  </si>
  <si>
    <t>节省利息</t>
  </si>
  <si>
    <t>2.每月明细</t>
  </si>
  <si>
    <t>（若有利率调整或提前还款，请输入）</t>
  </si>
  <si>
    <t>日期</t>
  </si>
  <si>
    <t>月利率</t>
  </si>
  <si>
    <t>还款额</t>
  </si>
  <si>
    <t>月还利息/元</t>
  </si>
  <si>
    <t>月还本金/元</t>
  </si>
  <si>
    <t>提前还款/元</t>
  </si>
  <si>
    <t>期末贷款余额/元</t>
  </si>
  <si>
    <t>合计</t>
  </si>
  <si>
    <t>4.默认提前还款后按等额本金。</t>
  </si>
  <si>
    <t>起始期数</t>
  </si>
  <si>
    <t>期数减少</t>
  </si>
  <si>
    <t>期</t>
  </si>
  <si>
    <t>剩余期数（含当期）</t>
  </si>
  <si>
    <t>保留两位小数</t>
  </si>
  <si>
    <t>剩余期数取整</t>
  </si>
  <si>
    <t>减少期数</t>
  </si>
  <si>
    <t>累计减少</t>
  </si>
  <si>
    <t>向下取整</t>
  </si>
</sst>
</file>

<file path=xl/styles.xml><?xml version="1.0" encoding="utf-8"?>
<styleSheet xmlns="http://schemas.openxmlformats.org/spreadsheetml/2006/main">
  <numFmts count="8">
    <numFmt numFmtId="176" formatCode="0.0000_ "/>
    <numFmt numFmtId="44" formatCode="_ &quot;￥&quot;* #,##0.00_ ;_ &quot;￥&quot;* \-#,##0.00_ ;_ &quot;￥&quot;* &quot;-&quot;??_ ;_ @_ "/>
    <numFmt numFmtId="8" formatCode="&quot;￥&quot;#,##0.00;[Red]&quot;￥&quot;\-#,##0.00"/>
    <numFmt numFmtId="43" formatCode="_ * #,##0.00_ ;_ * \-#,##0.00_ ;_ * &quot;-&quot;??_ ;_ @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178" formatCode="yyyy/m/d;@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Arial"/>
      <charset val="134"/>
    </font>
    <font>
      <sz val="11"/>
      <name val="宋体"/>
      <charset val="134"/>
      <scheme val="minor"/>
    </font>
    <font>
      <sz val="11"/>
      <color rgb="FF0000FF"/>
      <name val="宋体"/>
      <charset val="134"/>
      <scheme val="minor"/>
    </font>
    <font>
      <sz val="12"/>
      <color rgb="FF0000FF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34" borderId="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8" fontId="2" fillId="0" borderId="1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8" fontId="4" fillId="0" borderId="1" xfId="0" applyNumberFormat="1" applyFont="1" applyFill="1" applyBorder="1">
      <alignment vertical="center"/>
    </xf>
    <xf numFmtId="14" fontId="0" fillId="2" borderId="1" xfId="0" applyNumberFormat="1" applyFill="1" applyBorder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8" fontId="2" fillId="3" borderId="1" xfId="0" applyNumberFormat="1" applyFont="1" applyFill="1" applyBorder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1" xfId="0" applyFill="1" applyBorder="1">
      <alignment vertical="center"/>
    </xf>
    <xf numFmtId="8" fontId="0" fillId="2" borderId="1" xfId="0" applyNumberFormat="1" applyFill="1" applyBorder="1" applyAlignment="1">
      <alignment horizontal="center" vertical="center"/>
    </xf>
    <xf numFmtId="8" fontId="0" fillId="2" borderId="1" xfId="0" applyNumberForma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>
      <alignment vertical="center"/>
    </xf>
    <xf numFmtId="177" fontId="0" fillId="0" borderId="0" xfId="0" applyNumberFormat="1">
      <alignment vertical="center"/>
    </xf>
    <xf numFmtId="8" fontId="0" fillId="0" borderId="1" xfId="0" applyNumberFormat="1" applyBorder="1">
      <alignment vertical="center"/>
    </xf>
    <xf numFmtId="0" fontId="2" fillId="0" borderId="0" xfId="0" applyFont="1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10" fontId="2" fillId="2" borderId="1" xfId="9" applyNumberFormat="1" applyFont="1" applyFill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2"/>
  <sheetViews>
    <sheetView workbookViewId="0">
      <pane ySplit="11" topLeftCell="A12" activePane="bottomLeft" state="frozen"/>
      <selection/>
      <selection pane="bottomLeft" activeCell="G19" sqref="G19"/>
    </sheetView>
  </sheetViews>
  <sheetFormatPr defaultColWidth="9" defaultRowHeight="16.8"/>
  <cols>
    <col min="1" max="1" width="13.375" customWidth="1"/>
    <col min="2" max="2" width="12.875" customWidth="1"/>
    <col min="3" max="3" width="8.875" customWidth="1"/>
    <col min="4" max="4" width="17" customWidth="1"/>
    <col min="5" max="5" width="15.25" customWidth="1"/>
    <col min="6" max="6" width="13.75"/>
    <col min="7" max="7" width="13.5" customWidth="1"/>
    <col min="8" max="8" width="15.25" customWidth="1"/>
    <col min="11" max="11" width="9.375"/>
  </cols>
  <sheetData>
    <row r="1" ht="17.6" spans="1:6">
      <c r="A1" s="1" t="s">
        <v>0</v>
      </c>
      <c r="E1" s="19" t="s">
        <v>1</v>
      </c>
      <c r="F1" s="20" t="s">
        <v>2</v>
      </c>
    </row>
    <row r="2" ht="17.6" spans="1:6">
      <c r="A2" s="2" t="s">
        <v>3</v>
      </c>
      <c r="B2" s="3">
        <v>400000</v>
      </c>
      <c r="C2" s="4" t="s">
        <v>4</v>
      </c>
      <c r="D2" s="21"/>
      <c r="E2" s="21"/>
      <c r="F2" s="20" t="s">
        <v>5</v>
      </c>
    </row>
    <row r="3" ht="17.6" spans="1:13">
      <c r="A3" s="2" t="s">
        <v>6</v>
      </c>
      <c r="B3" s="32">
        <v>0.0525</v>
      </c>
      <c r="C3" s="4"/>
      <c r="D3" s="21"/>
      <c r="E3" s="21"/>
      <c r="F3" s="20" t="s">
        <v>7</v>
      </c>
      <c r="M3" s="25"/>
    </row>
    <row r="4" ht="18" spans="1:6">
      <c r="A4" s="2" t="s">
        <v>8</v>
      </c>
      <c r="B4" s="3">
        <v>360</v>
      </c>
      <c r="C4" s="4" t="s">
        <v>9</v>
      </c>
      <c r="D4" s="6" t="s">
        <v>10</v>
      </c>
      <c r="F4" s="20" t="s">
        <v>11</v>
      </c>
    </row>
    <row r="5" ht="17.6" spans="1:4">
      <c r="A5" s="2" t="s">
        <v>12</v>
      </c>
      <c r="B5" s="7">
        <f>-PMT(B3/12,B4,B2,,0)</f>
        <v>2208.81480856759</v>
      </c>
      <c r="C5" s="4" t="s">
        <v>4</v>
      </c>
      <c r="D5" s="21"/>
    </row>
    <row r="6" ht="17.6" spans="1:5">
      <c r="A6" s="8" t="s">
        <v>13</v>
      </c>
      <c r="B6" s="28">
        <f>-CUMIPMT(B3/12,B4,B2,1,B4,0)</f>
        <v>395173.331084333</v>
      </c>
      <c r="C6" s="8" t="s">
        <v>4</v>
      </c>
      <c r="D6" s="29"/>
      <c r="E6" s="1" t="s">
        <v>14</v>
      </c>
    </row>
    <row r="7" ht="17.6" spans="1:7">
      <c r="A7" s="8" t="s">
        <v>15</v>
      </c>
      <c r="B7" s="10">
        <v>43896</v>
      </c>
      <c r="C7" s="8"/>
      <c r="E7" s="22" t="s">
        <v>16</v>
      </c>
      <c r="F7" s="7">
        <f>B6-E11</f>
        <v>96526.7333853027</v>
      </c>
      <c r="G7" s="22" t="s">
        <v>4</v>
      </c>
    </row>
    <row r="8" spans="1:4">
      <c r="A8" s="25"/>
      <c r="B8" s="25"/>
      <c r="C8" s="25"/>
      <c r="D8" s="25"/>
    </row>
    <row r="9" ht="17.6" spans="1:8">
      <c r="A9" s="11" t="s">
        <v>17</v>
      </c>
      <c r="B9" s="12" t="s">
        <v>18</v>
      </c>
      <c r="C9" s="25"/>
      <c r="D9" s="25"/>
      <c r="E9" s="20"/>
      <c r="F9" s="25"/>
      <c r="G9" s="21"/>
      <c r="H9" s="25"/>
    </row>
    <row r="10" spans="1:8">
      <c r="A10" s="13" t="s">
        <v>8</v>
      </c>
      <c r="B10" s="13" t="s">
        <v>19</v>
      </c>
      <c r="C10" s="13" t="s">
        <v>20</v>
      </c>
      <c r="D10" s="13" t="s">
        <v>21</v>
      </c>
      <c r="E10" s="13" t="s">
        <v>22</v>
      </c>
      <c r="F10" s="13" t="s">
        <v>23</v>
      </c>
      <c r="G10" s="13" t="s">
        <v>24</v>
      </c>
      <c r="H10" s="13" t="s">
        <v>25</v>
      </c>
    </row>
    <row r="11" ht="17.6" spans="1:8">
      <c r="A11" s="14"/>
      <c r="B11" s="14"/>
      <c r="C11" s="14" t="s">
        <v>26</v>
      </c>
      <c r="D11" s="15">
        <f>SUMIF($H12:$H372,"&gt;-0.1",D12:D372)</f>
        <v>598646.597699025</v>
      </c>
      <c r="E11" s="15">
        <f>SUMIF($H12:$H372,"&gt;-0.1",E12:E372)</f>
        <v>298646.59769903</v>
      </c>
      <c r="F11" s="15">
        <f>SUMIF($H12:$H372,"&gt;-0.1",F12:F372)</f>
        <v>300000</v>
      </c>
      <c r="G11" s="15">
        <f>SUM(G12:G372)</f>
        <v>100000</v>
      </c>
      <c r="H11" s="15"/>
    </row>
    <row r="12" ht="17.6" spans="1:8">
      <c r="A12" s="13"/>
      <c r="B12" s="16">
        <f>B7</f>
        <v>43896</v>
      </c>
      <c r="C12" s="13"/>
      <c r="D12" s="13"/>
      <c r="E12" s="13"/>
      <c r="F12" s="13"/>
      <c r="G12" s="13"/>
      <c r="H12" s="7">
        <f>B2</f>
        <v>400000</v>
      </c>
    </row>
    <row r="13" ht="17.6" spans="1:8">
      <c r="A13" s="13">
        <v>1</v>
      </c>
      <c r="B13" s="16">
        <f t="shared" ref="B13:B76" si="0">EDATE(B12,1)</f>
        <v>43927</v>
      </c>
      <c r="C13" s="18">
        <f>B3/12</f>
        <v>0.004375</v>
      </c>
      <c r="D13" s="7">
        <f>$B$5</f>
        <v>2208.81480856759</v>
      </c>
      <c r="E13" s="7">
        <f>H12*C13</f>
        <v>1750</v>
      </c>
      <c r="F13" s="7">
        <f>D13-E13+G13</f>
        <v>458.81480856759</v>
      </c>
      <c r="G13" s="30"/>
      <c r="H13" s="7">
        <f>H12-F13-G13</f>
        <v>399541.185191432</v>
      </c>
    </row>
    <row r="14" ht="17.6" spans="1:8">
      <c r="A14" s="13">
        <v>2</v>
      </c>
      <c r="B14" s="16">
        <f t="shared" si="0"/>
        <v>43957</v>
      </c>
      <c r="C14" s="18">
        <f t="shared" ref="C14:C41" si="1">C13</f>
        <v>0.004375</v>
      </c>
      <c r="D14" s="7">
        <f>-PMT(C14,$B$4-A13,H13,)</f>
        <v>2208.81480856759</v>
      </c>
      <c r="E14" s="7">
        <f>H13*C14</f>
        <v>1747.99268521252</v>
      </c>
      <c r="F14" s="7">
        <f>D14-E14</f>
        <v>460.822123355073</v>
      </c>
      <c r="G14" s="30"/>
      <c r="H14" s="7">
        <f>H13-F14-G14</f>
        <v>399080.363068077</v>
      </c>
    </row>
    <row r="15" ht="17.6" spans="1:8">
      <c r="A15" s="13">
        <v>3</v>
      </c>
      <c r="B15" s="16">
        <f t="shared" si="0"/>
        <v>43988</v>
      </c>
      <c r="C15" s="18">
        <f t="shared" si="1"/>
        <v>0.004375</v>
      </c>
      <c r="D15" s="7">
        <f t="shared" ref="D15:D31" si="2">-PMT(C15,$B$4-A14,H14,)</f>
        <v>2208.81480856759</v>
      </c>
      <c r="E15" s="7">
        <f t="shared" ref="E15:E31" si="3">H14*C15</f>
        <v>1745.97658842284</v>
      </c>
      <c r="F15" s="7">
        <f t="shared" ref="F15:F31" si="4">D15-E15</f>
        <v>462.838220144751</v>
      </c>
      <c r="G15" s="30"/>
      <c r="H15" s="7">
        <f t="shared" ref="H15:H31" si="5">H14-F15-G15</f>
        <v>398617.524847932</v>
      </c>
    </row>
    <row r="16" ht="17.6" spans="1:8">
      <c r="A16" s="13">
        <v>4</v>
      </c>
      <c r="B16" s="16">
        <f t="shared" si="0"/>
        <v>44018</v>
      </c>
      <c r="C16" s="18">
        <f t="shared" si="1"/>
        <v>0.004375</v>
      </c>
      <c r="D16" s="7">
        <f t="shared" si="2"/>
        <v>2208.81480856759</v>
      </c>
      <c r="E16" s="7">
        <f t="shared" si="3"/>
        <v>1743.9516712097</v>
      </c>
      <c r="F16" s="7">
        <f t="shared" si="4"/>
        <v>464.863137357884</v>
      </c>
      <c r="G16" s="30"/>
      <c r="H16" s="7">
        <f t="shared" si="5"/>
        <v>398152.661710574</v>
      </c>
    </row>
    <row r="17" ht="17.6" spans="1:8">
      <c r="A17" s="13">
        <v>5</v>
      </c>
      <c r="B17" s="16">
        <f t="shared" si="0"/>
        <v>44049</v>
      </c>
      <c r="C17" s="18">
        <f t="shared" si="1"/>
        <v>0.004375</v>
      </c>
      <c r="D17" s="7">
        <f t="shared" si="2"/>
        <v>2208.81480856759</v>
      </c>
      <c r="E17" s="7">
        <f t="shared" si="3"/>
        <v>1741.91789498376</v>
      </c>
      <c r="F17" s="7">
        <f t="shared" si="4"/>
        <v>466.896913583825</v>
      </c>
      <c r="G17" s="30"/>
      <c r="H17" s="7">
        <f t="shared" si="5"/>
        <v>397685.764796991</v>
      </c>
    </row>
    <row r="18" ht="17.6" spans="1:8">
      <c r="A18" s="13">
        <v>6</v>
      </c>
      <c r="B18" s="16">
        <f t="shared" si="0"/>
        <v>44080</v>
      </c>
      <c r="C18" s="18">
        <f t="shared" si="1"/>
        <v>0.004375</v>
      </c>
      <c r="D18" s="7">
        <f t="shared" si="2"/>
        <v>2208.81480856759</v>
      </c>
      <c r="E18" s="7">
        <f t="shared" si="3"/>
        <v>1739.87522098683</v>
      </c>
      <c r="F18" s="7">
        <f t="shared" si="4"/>
        <v>468.939587580754</v>
      </c>
      <c r="G18" s="30"/>
      <c r="H18" s="7">
        <f t="shared" si="5"/>
        <v>397216.82520941</v>
      </c>
    </row>
    <row r="19" ht="17.6" spans="1:8">
      <c r="A19" s="13">
        <v>7</v>
      </c>
      <c r="B19" s="16">
        <f t="shared" si="0"/>
        <v>44110</v>
      </c>
      <c r="C19" s="18">
        <f t="shared" si="1"/>
        <v>0.004375</v>
      </c>
      <c r="D19" s="7">
        <f t="shared" si="2"/>
        <v>2208.81480856759</v>
      </c>
      <c r="E19" s="7">
        <f t="shared" si="3"/>
        <v>1737.82361029117</v>
      </c>
      <c r="F19" s="7">
        <f t="shared" si="4"/>
        <v>470.99119827642</v>
      </c>
      <c r="G19" s="30">
        <v>100000</v>
      </c>
      <c r="H19" s="7">
        <f t="shared" si="5"/>
        <v>296745.834011133</v>
      </c>
    </row>
    <row r="20" ht="17.6" spans="1:8">
      <c r="A20" s="13">
        <v>8</v>
      </c>
      <c r="B20" s="16">
        <f t="shared" si="0"/>
        <v>44141</v>
      </c>
      <c r="C20" s="18">
        <f t="shared" si="1"/>
        <v>0.004375</v>
      </c>
      <c r="D20" s="7">
        <f t="shared" si="2"/>
        <v>1652.08185280186</v>
      </c>
      <c r="E20" s="7">
        <f t="shared" si="3"/>
        <v>1298.26302379871</v>
      </c>
      <c r="F20" s="7">
        <f t="shared" si="4"/>
        <v>353.818829003147</v>
      </c>
      <c r="G20" s="30"/>
      <c r="H20" s="7">
        <f t="shared" si="5"/>
        <v>296392.01518213</v>
      </c>
    </row>
    <row r="21" ht="17.6" spans="1:8">
      <c r="A21" s="13">
        <v>9</v>
      </c>
      <c r="B21" s="16">
        <f t="shared" si="0"/>
        <v>44171</v>
      </c>
      <c r="C21" s="18">
        <f t="shared" si="1"/>
        <v>0.004375</v>
      </c>
      <c r="D21" s="7">
        <f t="shared" si="2"/>
        <v>1652.08185280186</v>
      </c>
      <c r="E21" s="7">
        <f t="shared" si="3"/>
        <v>1296.71506642182</v>
      </c>
      <c r="F21" s="7">
        <f t="shared" si="4"/>
        <v>355.366786380037</v>
      </c>
      <c r="G21" s="30"/>
      <c r="H21" s="7">
        <f t="shared" si="5"/>
        <v>296036.64839575</v>
      </c>
    </row>
    <row r="22" ht="17.6" spans="1:8">
      <c r="A22" s="13">
        <v>10</v>
      </c>
      <c r="B22" s="16">
        <f t="shared" si="0"/>
        <v>44202</v>
      </c>
      <c r="C22" s="18">
        <f t="shared" si="1"/>
        <v>0.004375</v>
      </c>
      <c r="D22" s="7">
        <f t="shared" si="2"/>
        <v>1652.08185280186</v>
      </c>
      <c r="E22" s="7">
        <f t="shared" si="3"/>
        <v>1295.16033673141</v>
      </c>
      <c r="F22" s="7">
        <f t="shared" si="4"/>
        <v>356.921516070449</v>
      </c>
      <c r="G22" s="30"/>
      <c r="H22" s="7">
        <f t="shared" si="5"/>
        <v>295679.72687968</v>
      </c>
    </row>
    <row r="23" ht="17.6" spans="1:8">
      <c r="A23" s="13">
        <v>11</v>
      </c>
      <c r="B23" s="16">
        <f t="shared" si="0"/>
        <v>44233</v>
      </c>
      <c r="C23" s="18">
        <f t="shared" si="1"/>
        <v>0.004375</v>
      </c>
      <c r="D23" s="7">
        <f t="shared" si="2"/>
        <v>1652.08185280186</v>
      </c>
      <c r="E23" s="7">
        <f t="shared" si="3"/>
        <v>1293.5988050986</v>
      </c>
      <c r="F23" s="7">
        <f t="shared" si="4"/>
        <v>358.483047703257</v>
      </c>
      <c r="G23" s="30"/>
      <c r="H23" s="7">
        <f t="shared" si="5"/>
        <v>295321.243831976</v>
      </c>
    </row>
    <row r="24" ht="17.6" spans="1:8">
      <c r="A24" s="13">
        <v>12</v>
      </c>
      <c r="B24" s="16">
        <f t="shared" si="0"/>
        <v>44261</v>
      </c>
      <c r="C24" s="18">
        <f t="shared" si="1"/>
        <v>0.004375</v>
      </c>
      <c r="D24" s="7">
        <f t="shared" si="2"/>
        <v>1652.08185280186</v>
      </c>
      <c r="E24" s="7">
        <f t="shared" si="3"/>
        <v>1292.0304417649</v>
      </c>
      <c r="F24" s="7">
        <f t="shared" si="4"/>
        <v>360.051411036959</v>
      </c>
      <c r="G24" s="30"/>
      <c r="H24" s="7">
        <f t="shared" si="5"/>
        <v>294961.19242094</v>
      </c>
    </row>
    <row r="25" ht="17.6" spans="1:8">
      <c r="A25" s="13">
        <v>13</v>
      </c>
      <c r="B25" s="16">
        <f t="shared" si="0"/>
        <v>44292</v>
      </c>
      <c r="C25" s="18">
        <f t="shared" si="1"/>
        <v>0.004375</v>
      </c>
      <c r="D25" s="7">
        <f t="shared" si="2"/>
        <v>1652.08185280186</v>
      </c>
      <c r="E25" s="7">
        <f t="shared" si="3"/>
        <v>1290.45521684161</v>
      </c>
      <c r="F25" s="7">
        <f t="shared" si="4"/>
        <v>361.626635960245</v>
      </c>
      <c r="G25" s="30"/>
      <c r="H25" s="7">
        <f t="shared" si="5"/>
        <v>294599.565784979</v>
      </c>
    </row>
    <row r="26" ht="17.6" spans="1:8">
      <c r="A26" s="13">
        <v>14</v>
      </c>
      <c r="B26" s="16">
        <f t="shared" si="0"/>
        <v>44322</v>
      </c>
      <c r="C26" s="18">
        <f t="shared" si="1"/>
        <v>0.004375</v>
      </c>
      <c r="D26" s="7">
        <f t="shared" si="2"/>
        <v>1652.08185280186</v>
      </c>
      <c r="E26" s="7">
        <f t="shared" si="3"/>
        <v>1288.87310030928</v>
      </c>
      <c r="F26" s="7">
        <f t="shared" si="4"/>
        <v>363.208752492572</v>
      </c>
      <c r="G26" s="30"/>
      <c r="H26" s="7">
        <f t="shared" si="5"/>
        <v>294236.357032487</v>
      </c>
    </row>
    <row r="27" ht="17.6" spans="1:8">
      <c r="A27" s="13">
        <v>15</v>
      </c>
      <c r="B27" s="16">
        <f t="shared" si="0"/>
        <v>44353</v>
      </c>
      <c r="C27" s="18">
        <f t="shared" si="1"/>
        <v>0.004375</v>
      </c>
      <c r="D27" s="7">
        <f t="shared" si="2"/>
        <v>1652.08185280186</v>
      </c>
      <c r="E27" s="7">
        <f t="shared" si="3"/>
        <v>1287.28406201713</v>
      </c>
      <c r="F27" s="7">
        <f t="shared" si="4"/>
        <v>364.797790784727</v>
      </c>
      <c r="G27" s="30"/>
      <c r="H27" s="7">
        <f t="shared" si="5"/>
        <v>293871.559241702</v>
      </c>
    </row>
    <row r="28" ht="17.6" spans="1:8">
      <c r="A28" s="13">
        <v>16</v>
      </c>
      <c r="B28" s="16">
        <f t="shared" si="0"/>
        <v>44383</v>
      </c>
      <c r="C28" s="18">
        <f t="shared" si="1"/>
        <v>0.004375</v>
      </c>
      <c r="D28" s="7">
        <f t="shared" si="2"/>
        <v>1652.08185280186</v>
      </c>
      <c r="E28" s="7">
        <f t="shared" si="3"/>
        <v>1285.68807168245</v>
      </c>
      <c r="F28" s="7">
        <f t="shared" si="4"/>
        <v>366.39378111941</v>
      </c>
      <c r="G28" s="30"/>
      <c r="H28" s="7">
        <f t="shared" si="5"/>
        <v>293505.165460583</v>
      </c>
    </row>
    <row r="29" ht="17.6" spans="1:8">
      <c r="A29" s="13">
        <v>17</v>
      </c>
      <c r="B29" s="16">
        <f t="shared" si="0"/>
        <v>44414</v>
      </c>
      <c r="C29" s="18">
        <f t="shared" si="1"/>
        <v>0.004375</v>
      </c>
      <c r="D29" s="7">
        <f t="shared" si="2"/>
        <v>1652.08185280186</v>
      </c>
      <c r="E29" s="7">
        <f t="shared" si="3"/>
        <v>1284.08509889005</v>
      </c>
      <c r="F29" s="7">
        <f t="shared" si="4"/>
        <v>367.996753911807</v>
      </c>
      <c r="G29" s="30"/>
      <c r="H29" s="7">
        <f t="shared" si="5"/>
        <v>293137.168706671</v>
      </c>
    </row>
    <row r="30" ht="17.6" spans="1:8">
      <c r="A30" s="13">
        <v>18</v>
      </c>
      <c r="B30" s="16">
        <f t="shared" si="0"/>
        <v>44445</v>
      </c>
      <c r="C30" s="18">
        <f t="shared" si="1"/>
        <v>0.004375</v>
      </c>
      <c r="D30" s="7">
        <f t="shared" si="2"/>
        <v>1652.08185280186</v>
      </c>
      <c r="E30" s="7">
        <f t="shared" si="3"/>
        <v>1282.47511309168</v>
      </c>
      <c r="F30" s="7">
        <f t="shared" si="4"/>
        <v>369.606739710171</v>
      </c>
      <c r="G30" s="30"/>
      <c r="H30" s="7">
        <f t="shared" si="5"/>
        <v>292767.561966961</v>
      </c>
    </row>
    <row r="31" ht="17.6" spans="1:8">
      <c r="A31" s="13">
        <v>19</v>
      </c>
      <c r="B31" s="16">
        <f t="shared" si="0"/>
        <v>44475</v>
      </c>
      <c r="C31" s="18">
        <f t="shared" si="1"/>
        <v>0.004375</v>
      </c>
      <c r="D31" s="7">
        <f t="shared" si="2"/>
        <v>1652.08185280186</v>
      </c>
      <c r="E31" s="7">
        <f t="shared" si="3"/>
        <v>1280.85808360545</v>
      </c>
      <c r="F31" s="7">
        <f t="shared" si="4"/>
        <v>371.223769196404</v>
      </c>
      <c r="G31" s="30"/>
      <c r="H31" s="7">
        <f t="shared" si="5"/>
        <v>292396.338197764</v>
      </c>
    </row>
    <row r="32" ht="17.6" spans="1:8">
      <c r="A32" s="13">
        <v>20</v>
      </c>
      <c r="B32" s="16">
        <f t="shared" si="0"/>
        <v>44506</v>
      </c>
      <c r="C32" s="18">
        <f t="shared" si="1"/>
        <v>0.004375</v>
      </c>
      <c r="D32" s="7">
        <f t="shared" ref="D32:D95" si="6">-PMT(C32,$B$4-A31,H31,)</f>
        <v>1652.08185280186</v>
      </c>
      <c r="E32" s="7">
        <f t="shared" ref="E32:E95" si="7">H31*C32</f>
        <v>1279.23397961522</v>
      </c>
      <c r="F32" s="7">
        <f t="shared" ref="F32:F95" si="8">D32-E32</f>
        <v>372.847873186638</v>
      </c>
      <c r="G32" s="30"/>
      <c r="H32" s="7">
        <f t="shared" ref="H32:H95" si="9">H31-F32-G32</f>
        <v>292023.490324578</v>
      </c>
    </row>
    <row r="33" ht="17.6" spans="1:8">
      <c r="A33" s="13">
        <v>21</v>
      </c>
      <c r="B33" s="16">
        <f t="shared" si="0"/>
        <v>44536</v>
      </c>
      <c r="C33" s="18">
        <f t="shared" si="1"/>
        <v>0.004375</v>
      </c>
      <c r="D33" s="7">
        <f t="shared" si="6"/>
        <v>1652.08185280186</v>
      </c>
      <c r="E33" s="7">
        <f t="shared" si="7"/>
        <v>1277.60277017003</v>
      </c>
      <c r="F33" s="7">
        <f t="shared" si="8"/>
        <v>374.479082631829</v>
      </c>
      <c r="G33" s="30"/>
      <c r="H33" s="7">
        <f t="shared" si="9"/>
        <v>291649.011241946</v>
      </c>
    </row>
    <row r="34" ht="17.6" spans="1:8">
      <c r="A34" s="13">
        <v>22</v>
      </c>
      <c r="B34" s="16">
        <f t="shared" si="0"/>
        <v>44567</v>
      </c>
      <c r="C34" s="18">
        <f t="shared" si="1"/>
        <v>0.004375</v>
      </c>
      <c r="D34" s="7">
        <f t="shared" si="6"/>
        <v>1652.08185280186</v>
      </c>
      <c r="E34" s="7">
        <f t="shared" si="7"/>
        <v>1275.96442418351</v>
      </c>
      <c r="F34" s="7">
        <f t="shared" si="8"/>
        <v>376.117428618344</v>
      </c>
      <c r="G34" s="30"/>
      <c r="H34" s="7">
        <f t="shared" si="9"/>
        <v>291272.893813327</v>
      </c>
    </row>
    <row r="35" ht="17.6" spans="1:8">
      <c r="A35" s="13">
        <v>23</v>
      </c>
      <c r="B35" s="16">
        <f t="shared" si="0"/>
        <v>44598</v>
      </c>
      <c r="C35" s="18">
        <f t="shared" si="1"/>
        <v>0.004375</v>
      </c>
      <c r="D35" s="7">
        <f t="shared" si="6"/>
        <v>1652.08185280186</v>
      </c>
      <c r="E35" s="7">
        <f t="shared" si="7"/>
        <v>1274.31891043331</v>
      </c>
      <c r="F35" s="7">
        <f t="shared" si="8"/>
        <v>377.762942368549</v>
      </c>
      <c r="G35" s="30"/>
      <c r="H35" s="7">
        <f t="shared" si="9"/>
        <v>290895.130870959</v>
      </c>
    </row>
    <row r="36" ht="17.6" spans="1:8">
      <c r="A36" s="13">
        <v>24</v>
      </c>
      <c r="B36" s="16">
        <f t="shared" si="0"/>
        <v>44626</v>
      </c>
      <c r="C36" s="18">
        <f t="shared" si="1"/>
        <v>0.004375</v>
      </c>
      <c r="D36" s="7">
        <f t="shared" si="6"/>
        <v>1652.08185280186</v>
      </c>
      <c r="E36" s="7">
        <f t="shared" si="7"/>
        <v>1272.66619756044</v>
      </c>
      <c r="F36" s="7">
        <f t="shared" si="8"/>
        <v>379.415655241411</v>
      </c>
      <c r="G36" s="30"/>
      <c r="H36" s="7">
        <f t="shared" si="9"/>
        <v>290515.715215717</v>
      </c>
    </row>
    <row r="37" ht="17.6" spans="1:8">
      <c r="A37" s="13">
        <v>25</v>
      </c>
      <c r="B37" s="16">
        <f t="shared" si="0"/>
        <v>44657</v>
      </c>
      <c r="C37" s="18">
        <f t="shared" si="1"/>
        <v>0.004375</v>
      </c>
      <c r="D37" s="7">
        <f t="shared" si="6"/>
        <v>1652.08185280186</v>
      </c>
      <c r="E37" s="7">
        <f t="shared" si="7"/>
        <v>1271.00625406876</v>
      </c>
      <c r="F37" s="7">
        <f t="shared" si="8"/>
        <v>381.075598733092</v>
      </c>
      <c r="G37" s="30"/>
      <c r="H37" s="7">
        <f t="shared" si="9"/>
        <v>290134.639616984</v>
      </c>
    </row>
    <row r="38" ht="17.6" spans="1:8">
      <c r="A38" s="13">
        <v>26</v>
      </c>
      <c r="B38" s="16">
        <f t="shared" si="0"/>
        <v>44687</v>
      </c>
      <c r="C38" s="18">
        <f t="shared" si="1"/>
        <v>0.004375</v>
      </c>
      <c r="D38" s="7">
        <f t="shared" si="6"/>
        <v>1652.08185280186</v>
      </c>
      <c r="E38" s="7">
        <f t="shared" si="7"/>
        <v>1269.33904832431</v>
      </c>
      <c r="F38" s="7">
        <f t="shared" si="8"/>
        <v>382.74280447755</v>
      </c>
      <c r="G38" s="30"/>
      <c r="H38" s="7">
        <f t="shared" si="9"/>
        <v>289751.896812507</v>
      </c>
    </row>
    <row r="39" ht="17.6" spans="1:8">
      <c r="A39" s="13">
        <v>27</v>
      </c>
      <c r="B39" s="16">
        <f t="shared" si="0"/>
        <v>44718</v>
      </c>
      <c r="C39" s="18">
        <f t="shared" si="1"/>
        <v>0.004375</v>
      </c>
      <c r="D39" s="7">
        <f t="shared" si="6"/>
        <v>1652.08185280186</v>
      </c>
      <c r="E39" s="7">
        <f t="shared" si="7"/>
        <v>1267.66454855472</v>
      </c>
      <c r="F39" s="7">
        <f t="shared" si="8"/>
        <v>384.417304247139</v>
      </c>
      <c r="G39" s="30"/>
      <c r="H39" s="7">
        <f t="shared" si="9"/>
        <v>289367.47950826</v>
      </c>
    </row>
    <row r="40" ht="17.6" spans="1:8">
      <c r="A40" s="13">
        <v>28</v>
      </c>
      <c r="B40" s="16">
        <f t="shared" si="0"/>
        <v>44748</v>
      </c>
      <c r="C40" s="18">
        <f t="shared" si="1"/>
        <v>0.004375</v>
      </c>
      <c r="D40" s="7">
        <f t="shared" si="6"/>
        <v>1652.08185280186</v>
      </c>
      <c r="E40" s="7">
        <f t="shared" si="7"/>
        <v>1265.98272284864</v>
      </c>
      <c r="F40" s="7">
        <f t="shared" si="8"/>
        <v>386.09912995322</v>
      </c>
      <c r="G40" s="30"/>
      <c r="H40" s="7">
        <f t="shared" si="9"/>
        <v>288981.380378306</v>
      </c>
    </row>
    <row r="41" ht="17.6" spans="1:8">
      <c r="A41" s="13">
        <v>29</v>
      </c>
      <c r="B41" s="16">
        <f t="shared" si="0"/>
        <v>44779</v>
      </c>
      <c r="C41" s="18">
        <f t="shared" si="1"/>
        <v>0.004375</v>
      </c>
      <c r="D41" s="7">
        <f t="shared" si="6"/>
        <v>1652.08185280186</v>
      </c>
      <c r="E41" s="7">
        <f t="shared" si="7"/>
        <v>1264.29353915509</v>
      </c>
      <c r="F41" s="7">
        <f t="shared" si="8"/>
        <v>387.788313646765</v>
      </c>
      <c r="G41" s="30"/>
      <c r="H41" s="7">
        <f t="shared" si="9"/>
        <v>288593.59206466</v>
      </c>
    </row>
    <row r="42" ht="17.6" spans="1:8">
      <c r="A42" s="13">
        <v>30</v>
      </c>
      <c r="B42" s="16">
        <f t="shared" si="0"/>
        <v>44810</v>
      </c>
      <c r="C42" s="18">
        <f t="shared" ref="C42:C105" si="10">C41</f>
        <v>0.004375</v>
      </c>
      <c r="D42" s="7">
        <f t="shared" si="6"/>
        <v>1652.08185280186</v>
      </c>
      <c r="E42" s="7">
        <f t="shared" si="7"/>
        <v>1262.59696528289</v>
      </c>
      <c r="F42" s="7">
        <f t="shared" si="8"/>
        <v>389.48488751897</v>
      </c>
      <c r="G42" s="30"/>
      <c r="H42" s="7">
        <f t="shared" si="9"/>
        <v>288204.107177141</v>
      </c>
    </row>
    <row r="43" ht="17.6" spans="1:8">
      <c r="A43" s="13">
        <v>31</v>
      </c>
      <c r="B43" s="16">
        <f t="shared" si="0"/>
        <v>44840</v>
      </c>
      <c r="C43" s="18">
        <f t="shared" si="10"/>
        <v>0.004375</v>
      </c>
      <c r="D43" s="7">
        <f t="shared" si="6"/>
        <v>1652.08185280186</v>
      </c>
      <c r="E43" s="7">
        <f t="shared" si="7"/>
        <v>1260.89296889999</v>
      </c>
      <c r="F43" s="7">
        <f t="shared" si="8"/>
        <v>391.188883901865</v>
      </c>
      <c r="G43" s="30"/>
      <c r="H43" s="7">
        <f t="shared" si="9"/>
        <v>287812.918293239</v>
      </c>
    </row>
    <row r="44" ht="17.6" spans="1:8">
      <c r="A44" s="13">
        <v>32</v>
      </c>
      <c r="B44" s="16">
        <f t="shared" si="0"/>
        <v>44871</v>
      </c>
      <c r="C44" s="18">
        <f t="shared" si="10"/>
        <v>0.004375</v>
      </c>
      <c r="D44" s="7">
        <f t="shared" si="6"/>
        <v>1652.08185280186</v>
      </c>
      <c r="E44" s="7">
        <f t="shared" si="7"/>
        <v>1259.18151753292</v>
      </c>
      <c r="F44" s="7">
        <f t="shared" si="8"/>
        <v>392.900335268936</v>
      </c>
      <c r="G44" s="30"/>
      <c r="H44" s="7">
        <f t="shared" si="9"/>
        <v>287420.01795797</v>
      </c>
    </row>
    <row r="45" ht="17.6" spans="1:8">
      <c r="A45" s="13">
        <v>33</v>
      </c>
      <c r="B45" s="16">
        <f t="shared" si="0"/>
        <v>44901</v>
      </c>
      <c r="C45" s="18">
        <f t="shared" si="10"/>
        <v>0.004375</v>
      </c>
      <c r="D45" s="7">
        <f t="shared" si="6"/>
        <v>1652.08185280186</v>
      </c>
      <c r="E45" s="7">
        <f t="shared" si="7"/>
        <v>1257.46257856612</v>
      </c>
      <c r="F45" s="7">
        <f t="shared" si="8"/>
        <v>394.619274235738</v>
      </c>
      <c r="G45" s="30"/>
      <c r="H45" s="7">
        <f t="shared" si="9"/>
        <v>287025.398683734</v>
      </c>
    </row>
    <row r="46" ht="17.6" spans="1:8">
      <c r="A46" s="13">
        <v>34</v>
      </c>
      <c r="B46" s="16">
        <f t="shared" si="0"/>
        <v>44932</v>
      </c>
      <c r="C46" s="18">
        <f t="shared" si="10"/>
        <v>0.004375</v>
      </c>
      <c r="D46" s="7">
        <f t="shared" si="6"/>
        <v>1652.08185280186</v>
      </c>
      <c r="E46" s="7">
        <f t="shared" si="7"/>
        <v>1255.73611924134</v>
      </c>
      <c r="F46" s="7">
        <f t="shared" si="8"/>
        <v>396.345733560519</v>
      </c>
      <c r="G46" s="30"/>
      <c r="H46" s="7">
        <f t="shared" si="9"/>
        <v>286629.052950174</v>
      </c>
    </row>
    <row r="47" ht="17.6" spans="1:8">
      <c r="A47" s="13">
        <v>35</v>
      </c>
      <c r="B47" s="16">
        <f t="shared" si="0"/>
        <v>44963</v>
      </c>
      <c r="C47" s="18">
        <f t="shared" si="10"/>
        <v>0.004375</v>
      </c>
      <c r="D47" s="7">
        <f t="shared" si="6"/>
        <v>1652.08185280186</v>
      </c>
      <c r="E47" s="7">
        <f t="shared" si="7"/>
        <v>1254.00210665701</v>
      </c>
      <c r="F47" s="7">
        <f t="shared" si="8"/>
        <v>398.079746144847</v>
      </c>
      <c r="G47" s="30"/>
      <c r="H47" s="7">
        <f t="shared" si="9"/>
        <v>286230.973204029</v>
      </c>
    </row>
    <row r="48" ht="17.6" spans="1:8">
      <c r="A48" s="13">
        <v>36</v>
      </c>
      <c r="B48" s="16">
        <f t="shared" si="0"/>
        <v>44991</v>
      </c>
      <c r="C48" s="18">
        <f t="shared" si="10"/>
        <v>0.004375</v>
      </c>
      <c r="D48" s="7">
        <f t="shared" si="6"/>
        <v>1652.08185280186</v>
      </c>
      <c r="E48" s="7">
        <f t="shared" si="7"/>
        <v>1252.26050776763</v>
      </c>
      <c r="F48" s="7">
        <f t="shared" si="8"/>
        <v>399.82134503423</v>
      </c>
      <c r="G48" s="30"/>
      <c r="H48" s="7">
        <f t="shared" si="9"/>
        <v>285831.151858995</v>
      </c>
    </row>
    <row r="49" ht="17.6" spans="1:8">
      <c r="A49" s="13">
        <v>37</v>
      </c>
      <c r="B49" s="16">
        <f t="shared" si="0"/>
        <v>45022</v>
      </c>
      <c r="C49" s="18">
        <f t="shared" si="10"/>
        <v>0.004375</v>
      </c>
      <c r="D49" s="7">
        <f t="shared" si="6"/>
        <v>1652.08185280186</v>
      </c>
      <c r="E49" s="7">
        <f t="shared" si="7"/>
        <v>1250.5112893831</v>
      </c>
      <c r="F49" s="7">
        <f t="shared" si="8"/>
        <v>401.570563418755</v>
      </c>
      <c r="G49" s="30"/>
      <c r="H49" s="7">
        <f t="shared" si="9"/>
        <v>285429.581295576</v>
      </c>
    </row>
    <row r="50" ht="17.6" spans="1:8">
      <c r="A50" s="13">
        <v>38</v>
      </c>
      <c r="B50" s="16">
        <f t="shared" si="0"/>
        <v>45052</v>
      </c>
      <c r="C50" s="18">
        <f t="shared" si="10"/>
        <v>0.004375</v>
      </c>
      <c r="D50" s="7">
        <f t="shared" si="6"/>
        <v>1652.08185280186</v>
      </c>
      <c r="E50" s="7">
        <f t="shared" si="7"/>
        <v>1248.75441816814</v>
      </c>
      <c r="F50" s="7">
        <f t="shared" si="8"/>
        <v>403.327434633712</v>
      </c>
      <c r="G50" s="30"/>
      <c r="H50" s="7">
        <f t="shared" si="9"/>
        <v>285026.253860942</v>
      </c>
    </row>
    <row r="51" ht="17.6" spans="1:8">
      <c r="A51" s="13">
        <v>39</v>
      </c>
      <c r="B51" s="16">
        <f t="shared" si="0"/>
        <v>45083</v>
      </c>
      <c r="C51" s="18">
        <f t="shared" si="10"/>
        <v>0.004375</v>
      </c>
      <c r="D51" s="7">
        <f t="shared" si="6"/>
        <v>1652.08185280186</v>
      </c>
      <c r="E51" s="7">
        <f t="shared" si="7"/>
        <v>1246.98986064162</v>
      </c>
      <c r="F51" s="7">
        <f t="shared" si="8"/>
        <v>405.091992160235</v>
      </c>
      <c r="G51" s="30"/>
      <c r="H51" s="7">
        <f t="shared" si="9"/>
        <v>284621.161868782</v>
      </c>
    </row>
    <row r="52" ht="17.6" spans="1:8">
      <c r="A52" s="13">
        <v>40</v>
      </c>
      <c r="B52" s="16">
        <f t="shared" si="0"/>
        <v>45113</v>
      </c>
      <c r="C52" s="18">
        <f t="shared" si="10"/>
        <v>0.004375</v>
      </c>
      <c r="D52" s="7">
        <f t="shared" si="6"/>
        <v>1652.08185280186</v>
      </c>
      <c r="E52" s="7">
        <f t="shared" si="7"/>
        <v>1245.21758317592</v>
      </c>
      <c r="F52" s="7">
        <f t="shared" si="8"/>
        <v>406.864269625936</v>
      </c>
      <c r="G52" s="30"/>
      <c r="H52" s="7">
        <f t="shared" si="9"/>
        <v>284214.297599156</v>
      </c>
    </row>
    <row r="53" ht="17.6" spans="1:8">
      <c r="A53" s="13">
        <v>41</v>
      </c>
      <c r="B53" s="16">
        <f t="shared" si="0"/>
        <v>45144</v>
      </c>
      <c r="C53" s="18">
        <f t="shared" si="10"/>
        <v>0.004375</v>
      </c>
      <c r="D53" s="7">
        <f t="shared" si="6"/>
        <v>1652.08185280186</v>
      </c>
      <c r="E53" s="7">
        <f t="shared" si="7"/>
        <v>1243.43755199631</v>
      </c>
      <c r="F53" s="7">
        <f t="shared" si="8"/>
        <v>408.644300805549</v>
      </c>
      <c r="G53" s="30"/>
      <c r="H53" s="7">
        <f t="shared" si="9"/>
        <v>283805.65329835</v>
      </c>
    </row>
    <row r="54" ht="17.6" spans="1:8">
      <c r="A54" s="13">
        <v>42</v>
      </c>
      <c r="B54" s="16">
        <f t="shared" si="0"/>
        <v>45175</v>
      </c>
      <c r="C54" s="18">
        <f t="shared" si="10"/>
        <v>0.004375</v>
      </c>
      <c r="D54" s="7">
        <f t="shared" si="6"/>
        <v>1652.08185280186</v>
      </c>
      <c r="E54" s="7">
        <f t="shared" si="7"/>
        <v>1241.64973318028</v>
      </c>
      <c r="F54" s="7">
        <f t="shared" si="8"/>
        <v>410.432119621574</v>
      </c>
      <c r="G54" s="30"/>
      <c r="H54" s="7">
        <f t="shared" si="9"/>
        <v>283395.221178729</v>
      </c>
    </row>
    <row r="55" ht="17.6" spans="1:8">
      <c r="A55" s="13">
        <v>43</v>
      </c>
      <c r="B55" s="16">
        <f t="shared" si="0"/>
        <v>45205</v>
      </c>
      <c r="C55" s="18">
        <f t="shared" si="10"/>
        <v>0.004375</v>
      </c>
      <c r="D55" s="7">
        <f t="shared" si="6"/>
        <v>1652.08185280186</v>
      </c>
      <c r="E55" s="7">
        <f t="shared" si="7"/>
        <v>1239.85409265694</v>
      </c>
      <c r="F55" s="7">
        <f t="shared" si="8"/>
        <v>412.227760144918</v>
      </c>
      <c r="G55" s="30"/>
      <c r="H55" s="7">
        <f t="shared" si="9"/>
        <v>282982.993418584</v>
      </c>
    </row>
    <row r="56" ht="17.6" spans="1:8">
      <c r="A56" s="13">
        <v>44</v>
      </c>
      <c r="B56" s="16">
        <f t="shared" si="0"/>
        <v>45236</v>
      </c>
      <c r="C56" s="18">
        <f t="shared" si="10"/>
        <v>0.004375</v>
      </c>
      <c r="D56" s="7">
        <f t="shared" si="6"/>
        <v>1652.08185280186</v>
      </c>
      <c r="E56" s="7">
        <f t="shared" si="7"/>
        <v>1238.0505962063</v>
      </c>
      <c r="F56" s="7">
        <f t="shared" si="8"/>
        <v>414.031256595552</v>
      </c>
      <c r="G56" s="30"/>
      <c r="H56" s="7">
        <f t="shared" si="9"/>
        <v>282568.962161988</v>
      </c>
    </row>
    <row r="57" ht="17.6" spans="1:8">
      <c r="A57" s="13">
        <v>45</v>
      </c>
      <c r="B57" s="16">
        <f t="shared" si="0"/>
        <v>45266</v>
      </c>
      <c r="C57" s="18">
        <f t="shared" si="10"/>
        <v>0.004375</v>
      </c>
      <c r="D57" s="7">
        <f t="shared" si="6"/>
        <v>1652.08185280186</v>
      </c>
      <c r="E57" s="7">
        <f t="shared" si="7"/>
        <v>1236.2392094587</v>
      </c>
      <c r="F57" s="7">
        <f t="shared" si="8"/>
        <v>415.842643343157</v>
      </c>
      <c r="G57" s="30"/>
      <c r="H57" s="7">
        <f t="shared" si="9"/>
        <v>282153.119518645</v>
      </c>
    </row>
    <row r="58" ht="17.6" spans="1:8">
      <c r="A58" s="13">
        <v>46</v>
      </c>
      <c r="B58" s="16">
        <f t="shared" si="0"/>
        <v>45297</v>
      </c>
      <c r="C58" s="18">
        <f t="shared" si="10"/>
        <v>0.004375</v>
      </c>
      <c r="D58" s="7">
        <f t="shared" si="6"/>
        <v>1652.08185280186</v>
      </c>
      <c r="E58" s="7">
        <f t="shared" si="7"/>
        <v>1234.41989789407</v>
      </c>
      <c r="F58" s="7">
        <f t="shared" si="8"/>
        <v>417.661954907784</v>
      </c>
      <c r="G58" s="30"/>
      <c r="H58" s="7">
        <f t="shared" si="9"/>
        <v>281735.457563737</v>
      </c>
    </row>
    <row r="59" ht="17.6" spans="1:8">
      <c r="A59" s="13">
        <v>47</v>
      </c>
      <c r="B59" s="16">
        <f t="shared" si="0"/>
        <v>45328</v>
      </c>
      <c r="C59" s="18">
        <f t="shared" si="10"/>
        <v>0.004375</v>
      </c>
      <c r="D59" s="7">
        <f t="shared" si="6"/>
        <v>1652.08185280186</v>
      </c>
      <c r="E59" s="7">
        <f t="shared" si="7"/>
        <v>1232.59262684135</v>
      </c>
      <c r="F59" s="7">
        <f t="shared" si="8"/>
        <v>419.489225960506</v>
      </c>
      <c r="G59" s="30"/>
      <c r="H59" s="7">
        <f t="shared" si="9"/>
        <v>281315.968337777</v>
      </c>
    </row>
    <row r="60" ht="17.6" spans="1:8">
      <c r="A60" s="13">
        <v>48</v>
      </c>
      <c r="B60" s="16">
        <f t="shared" si="0"/>
        <v>45357</v>
      </c>
      <c r="C60" s="18">
        <f t="shared" si="10"/>
        <v>0.004375</v>
      </c>
      <c r="D60" s="7">
        <f t="shared" si="6"/>
        <v>1652.08185280186</v>
      </c>
      <c r="E60" s="7">
        <f t="shared" si="7"/>
        <v>1230.75736147777</v>
      </c>
      <c r="F60" s="7">
        <f t="shared" si="8"/>
        <v>421.324491324083</v>
      </c>
      <c r="G60" s="30"/>
      <c r="H60" s="7">
        <f t="shared" si="9"/>
        <v>280894.643846453</v>
      </c>
    </row>
    <row r="61" ht="17.6" spans="1:8">
      <c r="A61" s="13">
        <v>49</v>
      </c>
      <c r="B61" s="16">
        <f t="shared" si="0"/>
        <v>45388</v>
      </c>
      <c r="C61" s="18">
        <f t="shared" si="10"/>
        <v>0.004375</v>
      </c>
      <c r="D61" s="7">
        <f t="shared" si="6"/>
        <v>1652.08185280186</v>
      </c>
      <c r="E61" s="7">
        <f t="shared" si="7"/>
        <v>1228.91406682823</v>
      </c>
      <c r="F61" s="7">
        <f t="shared" si="8"/>
        <v>423.167785973626</v>
      </c>
      <c r="G61" s="30"/>
      <c r="H61" s="7">
        <f t="shared" si="9"/>
        <v>280471.476060479</v>
      </c>
    </row>
    <row r="62" ht="17.6" spans="1:8">
      <c r="A62" s="13">
        <v>50</v>
      </c>
      <c r="B62" s="16">
        <f t="shared" si="0"/>
        <v>45418</v>
      </c>
      <c r="C62" s="18">
        <f t="shared" si="10"/>
        <v>0.004375</v>
      </c>
      <c r="D62" s="7">
        <f t="shared" si="6"/>
        <v>1652.08185280186</v>
      </c>
      <c r="E62" s="7">
        <f t="shared" si="7"/>
        <v>1227.0627077646</v>
      </c>
      <c r="F62" s="7">
        <f t="shared" si="8"/>
        <v>425.01914503726</v>
      </c>
      <c r="G62" s="30"/>
      <c r="H62" s="7">
        <f t="shared" si="9"/>
        <v>280046.456915442</v>
      </c>
    </row>
    <row r="63" ht="17.6" spans="1:8">
      <c r="A63" s="13">
        <v>51</v>
      </c>
      <c r="B63" s="16">
        <f t="shared" si="0"/>
        <v>45449</v>
      </c>
      <c r="C63" s="18">
        <f t="shared" si="10"/>
        <v>0.004375</v>
      </c>
      <c r="D63" s="7">
        <f t="shared" si="6"/>
        <v>1652.08185280186</v>
      </c>
      <c r="E63" s="7">
        <f t="shared" si="7"/>
        <v>1225.20324900506</v>
      </c>
      <c r="F63" s="7">
        <f t="shared" si="8"/>
        <v>426.878603796798</v>
      </c>
      <c r="G63" s="30"/>
      <c r="H63" s="7">
        <f t="shared" si="9"/>
        <v>279619.578311645</v>
      </c>
    </row>
    <row r="64" ht="17.6" spans="1:8">
      <c r="A64" s="13">
        <v>52</v>
      </c>
      <c r="B64" s="16">
        <f t="shared" si="0"/>
        <v>45479</v>
      </c>
      <c r="C64" s="18">
        <f t="shared" si="10"/>
        <v>0.004375</v>
      </c>
      <c r="D64" s="7">
        <f t="shared" si="6"/>
        <v>1652.08185280186</v>
      </c>
      <c r="E64" s="7">
        <f t="shared" si="7"/>
        <v>1223.33565511345</v>
      </c>
      <c r="F64" s="7">
        <f t="shared" si="8"/>
        <v>428.746197688409</v>
      </c>
      <c r="G64" s="30"/>
      <c r="H64" s="7">
        <f t="shared" si="9"/>
        <v>279190.832113957</v>
      </c>
    </row>
    <row r="65" ht="17.6" spans="1:8">
      <c r="A65" s="13">
        <v>53</v>
      </c>
      <c r="B65" s="16">
        <f t="shared" si="0"/>
        <v>45510</v>
      </c>
      <c r="C65" s="18">
        <f t="shared" si="10"/>
        <v>0.004375</v>
      </c>
      <c r="D65" s="7">
        <f t="shared" si="6"/>
        <v>1652.08185280186</v>
      </c>
      <c r="E65" s="7">
        <f t="shared" si="7"/>
        <v>1221.45989049856</v>
      </c>
      <c r="F65" s="7">
        <f t="shared" si="8"/>
        <v>430.621962303296</v>
      </c>
      <c r="G65" s="30"/>
      <c r="H65" s="7">
        <f t="shared" si="9"/>
        <v>278760.210151653</v>
      </c>
    </row>
    <row r="66" ht="17.6" spans="1:8">
      <c r="A66" s="13">
        <v>54</v>
      </c>
      <c r="B66" s="16">
        <f t="shared" si="0"/>
        <v>45541</v>
      </c>
      <c r="C66" s="18">
        <f t="shared" si="10"/>
        <v>0.004375</v>
      </c>
      <c r="D66" s="7">
        <f t="shared" si="6"/>
        <v>1652.08185280186</v>
      </c>
      <c r="E66" s="7">
        <f t="shared" si="7"/>
        <v>1219.57591941348</v>
      </c>
      <c r="F66" s="7">
        <f t="shared" si="8"/>
        <v>432.505933388373</v>
      </c>
      <c r="G66" s="30"/>
      <c r="H66" s="7">
        <f t="shared" si="9"/>
        <v>278327.704218265</v>
      </c>
    </row>
    <row r="67" ht="17.6" spans="1:8">
      <c r="A67" s="13">
        <v>55</v>
      </c>
      <c r="B67" s="16">
        <f t="shared" si="0"/>
        <v>45571</v>
      </c>
      <c r="C67" s="18">
        <f t="shared" si="10"/>
        <v>0.004375</v>
      </c>
      <c r="D67" s="7">
        <f t="shared" si="6"/>
        <v>1652.08185280186</v>
      </c>
      <c r="E67" s="7">
        <f t="shared" si="7"/>
        <v>1217.68370595491</v>
      </c>
      <c r="F67" s="7">
        <f t="shared" si="8"/>
        <v>434.398146846947</v>
      </c>
      <c r="G67" s="30"/>
      <c r="H67" s="7">
        <f t="shared" si="9"/>
        <v>277893.306071418</v>
      </c>
    </row>
    <row r="68" ht="17.6" spans="1:8">
      <c r="A68" s="13">
        <v>56</v>
      </c>
      <c r="B68" s="16">
        <f t="shared" si="0"/>
        <v>45602</v>
      </c>
      <c r="C68" s="18">
        <f t="shared" si="10"/>
        <v>0.004375</v>
      </c>
      <c r="D68" s="7">
        <f t="shared" si="6"/>
        <v>1652.08185280186</v>
      </c>
      <c r="E68" s="7">
        <f t="shared" si="7"/>
        <v>1215.78321406245</v>
      </c>
      <c r="F68" s="7">
        <f t="shared" si="8"/>
        <v>436.298638739402</v>
      </c>
      <c r="G68" s="30"/>
      <c r="H68" s="7">
        <f t="shared" si="9"/>
        <v>277457.007432679</v>
      </c>
    </row>
    <row r="69" ht="17.6" spans="1:8">
      <c r="A69" s="13">
        <v>57</v>
      </c>
      <c r="B69" s="16">
        <f t="shared" si="0"/>
        <v>45632</v>
      </c>
      <c r="C69" s="18">
        <f t="shared" si="10"/>
        <v>0.004375</v>
      </c>
      <c r="D69" s="7">
        <f t="shared" si="6"/>
        <v>1652.08185280186</v>
      </c>
      <c r="E69" s="7">
        <f t="shared" si="7"/>
        <v>1213.87440751797</v>
      </c>
      <c r="F69" s="7">
        <f t="shared" si="8"/>
        <v>438.207445283887</v>
      </c>
      <c r="G69" s="30"/>
      <c r="H69" s="7">
        <f t="shared" si="9"/>
        <v>277018.799987395</v>
      </c>
    </row>
    <row r="70" ht="17.6" spans="1:8">
      <c r="A70" s="13">
        <v>58</v>
      </c>
      <c r="B70" s="16">
        <f t="shared" si="0"/>
        <v>45663</v>
      </c>
      <c r="C70" s="18">
        <f t="shared" si="10"/>
        <v>0.004375</v>
      </c>
      <c r="D70" s="7">
        <f t="shared" si="6"/>
        <v>1652.08185280186</v>
      </c>
      <c r="E70" s="7">
        <f t="shared" si="7"/>
        <v>1211.95724994485</v>
      </c>
      <c r="F70" s="7">
        <f t="shared" si="8"/>
        <v>440.124602857004</v>
      </c>
      <c r="G70" s="30"/>
      <c r="H70" s="7">
        <f t="shared" si="9"/>
        <v>276578.675384538</v>
      </c>
    </row>
    <row r="71" ht="17.6" spans="1:8">
      <c r="A71" s="13">
        <v>59</v>
      </c>
      <c r="B71" s="16">
        <f t="shared" si="0"/>
        <v>45694</v>
      </c>
      <c r="C71" s="18">
        <f t="shared" si="10"/>
        <v>0.004375</v>
      </c>
      <c r="D71" s="7">
        <f t="shared" si="6"/>
        <v>1652.08185280186</v>
      </c>
      <c r="E71" s="7">
        <f t="shared" si="7"/>
        <v>1210.03170480735</v>
      </c>
      <c r="F71" s="7">
        <f t="shared" si="8"/>
        <v>442.050147994504</v>
      </c>
      <c r="G71" s="30"/>
      <c r="H71" s="7">
        <f t="shared" si="9"/>
        <v>276136.625236543</v>
      </c>
    </row>
    <row r="72" ht="17.6" spans="1:8">
      <c r="A72" s="13">
        <v>60</v>
      </c>
      <c r="B72" s="16">
        <f t="shared" si="0"/>
        <v>45722</v>
      </c>
      <c r="C72" s="18">
        <f t="shared" si="10"/>
        <v>0.004375</v>
      </c>
      <c r="D72" s="7">
        <f t="shared" si="6"/>
        <v>1652.08185280186</v>
      </c>
      <c r="E72" s="7">
        <f t="shared" si="7"/>
        <v>1208.09773540988</v>
      </c>
      <c r="F72" s="7">
        <f t="shared" si="8"/>
        <v>443.98411739198</v>
      </c>
      <c r="G72" s="30"/>
      <c r="H72" s="7">
        <f t="shared" si="9"/>
        <v>275692.641119151</v>
      </c>
    </row>
    <row r="73" ht="17.6" spans="1:8">
      <c r="A73" s="13">
        <v>61</v>
      </c>
      <c r="B73" s="16">
        <f t="shared" si="0"/>
        <v>45753</v>
      </c>
      <c r="C73" s="18">
        <f t="shared" si="10"/>
        <v>0.004375</v>
      </c>
      <c r="D73" s="7">
        <f t="shared" si="6"/>
        <v>1652.08185280186</v>
      </c>
      <c r="E73" s="7">
        <f t="shared" si="7"/>
        <v>1206.15530489629</v>
      </c>
      <c r="F73" s="7">
        <f t="shared" si="8"/>
        <v>445.92654790557</v>
      </c>
      <c r="G73" s="30"/>
      <c r="H73" s="7">
        <f t="shared" si="9"/>
        <v>275246.714571246</v>
      </c>
    </row>
    <row r="74" ht="17.6" spans="1:8">
      <c r="A74" s="13">
        <v>62</v>
      </c>
      <c r="B74" s="16">
        <f t="shared" si="0"/>
        <v>45783</v>
      </c>
      <c r="C74" s="18">
        <f t="shared" si="10"/>
        <v>0.004375</v>
      </c>
      <c r="D74" s="7">
        <f t="shared" si="6"/>
        <v>1652.08185280186</v>
      </c>
      <c r="E74" s="7">
        <f t="shared" si="7"/>
        <v>1204.2043762492</v>
      </c>
      <c r="F74" s="7">
        <f t="shared" si="8"/>
        <v>447.877476552657</v>
      </c>
      <c r="G74" s="30"/>
      <c r="H74" s="7">
        <f t="shared" si="9"/>
        <v>274798.837094693</v>
      </c>
    </row>
    <row r="75" ht="17.6" spans="1:8">
      <c r="A75" s="13">
        <v>63</v>
      </c>
      <c r="B75" s="16">
        <f t="shared" si="0"/>
        <v>45814</v>
      </c>
      <c r="C75" s="18">
        <f t="shared" si="10"/>
        <v>0.004375</v>
      </c>
      <c r="D75" s="7">
        <f t="shared" si="6"/>
        <v>1652.08185280186</v>
      </c>
      <c r="E75" s="7">
        <f t="shared" si="7"/>
        <v>1202.24491228928</v>
      </c>
      <c r="F75" s="7">
        <f t="shared" si="8"/>
        <v>449.836940512575</v>
      </c>
      <c r="G75" s="30"/>
      <c r="H75" s="7">
        <f t="shared" si="9"/>
        <v>274349.000154181</v>
      </c>
    </row>
    <row r="76" ht="17.6" spans="1:8">
      <c r="A76" s="13">
        <v>64</v>
      </c>
      <c r="B76" s="16">
        <f t="shared" si="0"/>
        <v>45844</v>
      </c>
      <c r="C76" s="18">
        <f t="shared" si="10"/>
        <v>0.004375</v>
      </c>
      <c r="D76" s="7">
        <f t="shared" si="6"/>
        <v>1652.08185280186</v>
      </c>
      <c r="E76" s="7">
        <f t="shared" si="7"/>
        <v>1200.27687567454</v>
      </c>
      <c r="F76" s="7">
        <f t="shared" si="8"/>
        <v>451.804977127317</v>
      </c>
      <c r="G76" s="30"/>
      <c r="H76" s="7">
        <f t="shared" si="9"/>
        <v>273897.195177053</v>
      </c>
    </row>
    <row r="77" ht="17.6" spans="1:8">
      <c r="A77" s="13">
        <v>65</v>
      </c>
      <c r="B77" s="16">
        <f t="shared" ref="B77:B140" si="11">EDATE(B76,1)</f>
        <v>45875</v>
      </c>
      <c r="C77" s="18">
        <f t="shared" si="10"/>
        <v>0.004375</v>
      </c>
      <c r="D77" s="7">
        <f t="shared" si="6"/>
        <v>1652.08185280186</v>
      </c>
      <c r="E77" s="7">
        <f t="shared" si="7"/>
        <v>1198.30022889961</v>
      </c>
      <c r="F77" s="7">
        <f t="shared" si="8"/>
        <v>453.781623902249</v>
      </c>
      <c r="G77" s="30"/>
      <c r="H77" s="7">
        <f t="shared" si="9"/>
        <v>273443.413553151</v>
      </c>
    </row>
    <row r="78" ht="17.6" spans="1:8">
      <c r="A78" s="13">
        <v>66</v>
      </c>
      <c r="B78" s="16">
        <f t="shared" si="11"/>
        <v>45906</v>
      </c>
      <c r="C78" s="18">
        <f t="shared" si="10"/>
        <v>0.004375</v>
      </c>
      <c r="D78" s="7">
        <f t="shared" si="6"/>
        <v>1652.08185280186</v>
      </c>
      <c r="E78" s="7">
        <f t="shared" si="7"/>
        <v>1196.31493429504</v>
      </c>
      <c r="F78" s="7">
        <f t="shared" si="8"/>
        <v>455.766918506821</v>
      </c>
      <c r="G78" s="30"/>
      <c r="H78" s="7">
        <f t="shared" si="9"/>
        <v>272987.646634644</v>
      </c>
    </row>
    <row r="79" ht="17.6" spans="1:8">
      <c r="A79" s="13">
        <v>67</v>
      </c>
      <c r="B79" s="16">
        <f t="shared" si="11"/>
        <v>45936</v>
      </c>
      <c r="C79" s="18">
        <f t="shared" si="10"/>
        <v>0.004375</v>
      </c>
      <c r="D79" s="7">
        <f t="shared" si="6"/>
        <v>1652.08185280186</v>
      </c>
      <c r="E79" s="7">
        <f t="shared" si="7"/>
        <v>1194.32095402657</v>
      </c>
      <c r="F79" s="7">
        <f t="shared" si="8"/>
        <v>457.760898775289</v>
      </c>
      <c r="G79" s="30"/>
      <c r="H79" s="7">
        <f t="shared" si="9"/>
        <v>272529.885735869</v>
      </c>
    </row>
    <row r="80" ht="17.6" spans="1:8">
      <c r="A80" s="13">
        <v>68</v>
      </c>
      <c r="B80" s="16">
        <f t="shared" si="11"/>
        <v>45967</v>
      </c>
      <c r="C80" s="18">
        <f t="shared" si="10"/>
        <v>0.004375</v>
      </c>
      <c r="D80" s="7">
        <f t="shared" si="6"/>
        <v>1652.08185280186</v>
      </c>
      <c r="E80" s="7">
        <f t="shared" si="7"/>
        <v>1192.31825009443</v>
      </c>
      <c r="F80" s="7">
        <f t="shared" si="8"/>
        <v>459.76360270743</v>
      </c>
      <c r="G80" s="30"/>
      <c r="H80" s="7">
        <f t="shared" si="9"/>
        <v>272070.122133161</v>
      </c>
    </row>
    <row r="81" ht="17.6" spans="1:8">
      <c r="A81" s="13">
        <v>69</v>
      </c>
      <c r="B81" s="16">
        <f t="shared" si="11"/>
        <v>45997</v>
      </c>
      <c r="C81" s="18">
        <f t="shared" si="10"/>
        <v>0.004375</v>
      </c>
      <c r="D81" s="7">
        <f t="shared" si="6"/>
        <v>1652.08185280186</v>
      </c>
      <c r="E81" s="7">
        <f t="shared" si="7"/>
        <v>1190.30678433258</v>
      </c>
      <c r="F81" s="7">
        <f t="shared" si="8"/>
        <v>461.775068469275</v>
      </c>
      <c r="G81" s="30"/>
      <c r="H81" s="7">
        <f t="shared" si="9"/>
        <v>271608.347064692</v>
      </c>
    </row>
    <row r="82" ht="17.6" spans="1:8">
      <c r="A82" s="13">
        <v>70</v>
      </c>
      <c r="B82" s="16">
        <f t="shared" si="11"/>
        <v>46028</v>
      </c>
      <c r="C82" s="18">
        <f t="shared" si="10"/>
        <v>0.004375</v>
      </c>
      <c r="D82" s="7">
        <f t="shared" si="6"/>
        <v>1652.08185280186</v>
      </c>
      <c r="E82" s="7">
        <f t="shared" si="7"/>
        <v>1188.28651840803</v>
      </c>
      <c r="F82" s="7">
        <f t="shared" si="8"/>
        <v>463.795334393829</v>
      </c>
      <c r="G82" s="30"/>
      <c r="H82" s="7">
        <f t="shared" si="9"/>
        <v>271144.551730298</v>
      </c>
    </row>
    <row r="83" ht="17.6" spans="1:8">
      <c r="A83" s="13">
        <v>71</v>
      </c>
      <c r="B83" s="16">
        <f t="shared" si="11"/>
        <v>46059</v>
      </c>
      <c r="C83" s="18">
        <f t="shared" si="10"/>
        <v>0.004375</v>
      </c>
      <c r="D83" s="7">
        <f t="shared" si="6"/>
        <v>1652.08185280186</v>
      </c>
      <c r="E83" s="7">
        <f t="shared" si="7"/>
        <v>1186.25741382006</v>
      </c>
      <c r="F83" s="7">
        <f t="shared" si="8"/>
        <v>465.824438981801</v>
      </c>
      <c r="G83" s="30"/>
      <c r="H83" s="7">
        <f t="shared" si="9"/>
        <v>270678.727291316</v>
      </c>
    </row>
    <row r="84" ht="17.6" spans="1:8">
      <c r="A84" s="13">
        <v>72</v>
      </c>
      <c r="B84" s="16">
        <f t="shared" si="11"/>
        <v>46087</v>
      </c>
      <c r="C84" s="18">
        <f t="shared" si="10"/>
        <v>0.004375</v>
      </c>
      <c r="D84" s="7">
        <f t="shared" si="6"/>
        <v>1652.08185280186</v>
      </c>
      <c r="E84" s="7">
        <f t="shared" si="7"/>
        <v>1184.21943189951</v>
      </c>
      <c r="F84" s="7">
        <f t="shared" si="8"/>
        <v>467.862420902347</v>
      </c>
      <c r="G84" s="30"/>
      <c r="H84" s="7">
        <f t="shared" si="9"/>
        <v>270210.864870414</v>
      </c>
    </row>
    <row r="85" ht="17.6" spans="1:8">
      <c r="A85" s="13">
        <v>73</v>
      </c>
      <c r="B85" s="16">
        <f t="shared" si="11"/>
        <v>46118</v>
      </c>
      <c r="C85" s="18">
        <f t="shared" si="10"/>
        <v>0.004375</v>
      </c>
      <c r="D85" s="7">
        <f t="shared" si="6"/>
        <v>1652.08185280186</v>
      </c>
      <c r="E85" s="7">
        <f t="shared" si="7"/>
        <v>1182.17253380806</v>
      </c>
      <c r="F85" s="7">
        <f t="shared" si="8"/>
        <v>469.909318993795</v>
      </c>
      <c r="G85" s="30"/>
      <c r="H85" s="7">
        <f t="shared" si="9"/>
        <v>269740.95555142</v>
      </c>
    </row>
    <row r="86" ht="17.6" spans="1:8">
      <c r="A86" s="13">
        <v>74</v>
      </c>
      <c r="B86" s="16">
        <f t="shared" si="11"/>
        <v>46148</v>
      </c>
      <c r="C86" s="18">
        <f t="shared" si="10"/>
        <v>0.004375</v>
      </c>
      <c r="D86" s="7">
        <f t="shared" si="6"/>
        <v>1652.08185280186</v>
      </c>
      <c r="E86" s="7">
        <f t="shared" si="7"/>
        <v>1180.11668053746</v>
      </c>
      <c r="F86" s="7">
        <f t="shared" si="8"/>
        <v>471.965172264392</v>
      </c>
      <c r="G86" s="30"/>
      <c r="H86" s="7">
        <f t="shared" si="9"/>
        <v>269268.990379156</v>
      </c>
    </row>
    <row r="87" ht="17.6" spans="1:8">
      <c r="A87" s="13">
        <v>75</v>
      </c>
      <c r="B87" s="16">
        <f t="shared" si="11"/>
        <v>46179</v>
      </c>
      <c r="C87" s="18">
        <f t="shared" si="10"/>
        <v>0.004375</v>
      </c>
      <c r="D87" s="7">
        <f t="shared" si="6"/>
        <v>1652.08185280186</v>
      </c>
      <c r="E87" s="7">
        <f t="shared" si="7"/>
        <v>1178.05183290881</v>
      </c>
      <c r="F87" s="7">
        <f t="shared" si="8"/>
        <v>474.030019893049</v>
      </c>
      <c r="G87" s="30"/>
      <c r="H87" s="7">
        <f t="shared" si="9"/>
        <v>268794.960359263</v>
      </c>
    </row>
    <row r="88" ht="17.6" spans="1:8">
      <c r="A88" s="13">
        <v>76</v>
      </c>
      <c r="B88" s="16">
        <f t="shared" si="11"/>
        <v>46209</v>
      </c>
      <c r="C88" s="18">
        <f t="shared" si="10"/>
        <v>0.004375</v>
      </c>
      <c r="D88" s="7">
        <f t="shared" si="6"/>
        <v>1652.08185280186</v>
      </c>
      <c r="E88" s="7">
        <f t="shared" si="7"/>
        <v>1175.97795157178</v>
      </c>
      <c r="F88" s="7">
        <f t="shared" si="8"/>
        <v>476.103901230081</v>
      </c>
      <c r="G88" s="30"/>
      <c r="H88" s="7">
        <f t="shared" si="9"/>
        <v>268318.856458033</v>
      </c>
    </row>
    <row r="89" ht="17.6" spans="1:8">
      <c r="A89" s="13">
        <v>77</v>
      </c>
      <c r="B89" s="16">
        <f t="shared" si="11"/>
        <v>46240</v>
      </c>
      <c r="C89" s="18">
        <f t="shared" si="10"/>
        <v>0.004375</v>
      </c>
      <c r="D89" s="7">
        <f t="shared" si="6"/>
        <v>1652.08185280186</v>
      </c>
      <c r="E89" s="7">
        <f t="shared" si="7"/>
        <v>1173.89499700389</v>
      </c>
      <c r="F89" s="7">
        <f t="shared" si="8"/>
        <v>478.186855797963</v>
      </c>
      <c r="G89" s="30"/>
      <c r="H89" s="7">
        <f t="shared" si="9"/>
        <v>267840.669602235</v>
      </c>
    </row>
    <row r="90" ht="17.6" spans="1:8">
      <c r="A90" s="13">
        <v>78</v>
      </c>
      <c r="B90" s="16">
        <f t="shared" si="11"/>
        <v>46271</v>
      </c>
      <c r="C90" s="18">
        <f t="shared" si="10"/>
        <v>0.004375</v>
      </c>
      <c r="D90" s="7">
        <f t="shared" si="6"/>
        <v>1652.08185280186</v>
      </c>
      <c r="E90" s="7">
        <f t="shared" si="7"/>
        <v>1171.80292950978</v>
      </c>
      <c r="F90" s="7">
        <f t="shared" si="8"/>
        <v>480.278923292079</v>
      </c>
      <c r="G90" s="30"/>
      <c r="H90" s="7">
        <f t="shared" si="9"/>
        <v>267360.390678943</v>
      </c>
    </row>
    <row r="91" ht="17.6" spans="1:8">
      <c r="A91" s="13">
        <v>79</v>
      </c>
      <c r="B91" s="16">
        <f t="shared" si="11"/>
        <v>46301</v>
      </c>
      <c r="C91" s="18">
        <f t="shared" si="10"/>
        <v>0.004375</v>
      </c>
      <c r="D91" s="7">
        <f t="shared" si="6"/>
        <v>1652.08185280186</v>
      </c>
      <c r="E91" s="7">
        <f t="shared" si="7"/>
        <v>1169.70170922037</v>
      </c>
      <c r="F91" s="7">
        <f t="shared" si="8"/>
        <v>482.380143581482</v>
      </c>
      <c r="G91" s="30"/>
      <c r="H91" s="7">
        <f t="shared" si="9"/>
        <v>266878.010535361</v>
      </c>
    </row>
    <row r="92" ht="17.6" spans="1:8">
      <c r="A92" s="13">
        <v>80</v>
      </c>
      <c r="B92" s="16">
        <f t="shared" si="11"/>
        <v>46332</v>
      </c>
      <c r="C92" s="18">
        <f t="shared" si="10"/>
        <v>0.004375</v>
      </c>
      <c r="D92" s="7">
        <f t="shared" si="6"/>
        <v>1652.08185280186</v>
      </c>
      <c r="E92" s="7">
        <f t="shared" si="7"/>
        <v>1167.59129609221</v>
      </c>
      <c r="F92" s="7">
        <f t="shared" si="8"/>
        <v>484.490556709651</v>
      </c>
      <c r="G92" s="30"/>
      <c r="H92" s="7">
        <f t="shared" si="9"/>
        <v>266393.519978652</v>
      </c>
    </row>
    <row r="93" ht="17.6" spans="1:8">
      <c r="A93" s="13">
        <v>81</v>
      </c>
      <c r="B93" s="16">
        <f t="shared" si="11"/>
        <v>46362</v>
      </c>
      <c r="C93" s="18">
        <f t="shared" si="10"/>
        <v>0.004375</v>
      </c>
      <c r="D93" s="7">
        <f t="shared" si="6"/>
        <v>1652.08185280186</v>
      </c>
      <c r="E93" s="7">
        <f t="shared" si="7"/>
        <v>1165.4716499066</v>
      </c>
      <c r="F93" s="7">
        <f t="shared" si="8"/>
        <v>486.610202895255</v>
      </c>
      <c r="G93" s="30"/>
      <c r="H93" s="7">
        <f t="shared" si="9"/>
        <v>265906.909775756</v>
      </c>
    </row>
    <row r="94" ht="17.6" spans="1:8">
      <c r="A94" s="13">
        <v>82</v>
      </c>
      <c r="B94" s="16">
        <f t="shared" si="11"/>
        <v>46393</v>
      </c>
      <c r="C94" s="18">
        <f t="shared" si="10"/>
        <v>0.004375</v>
      </c>
      <c r="D94" s="7">
        <f t="shared" si="6"/>
        <v>1652.08185280186</v>
      </c>
      <c r="E94" s="7">
        <f t="shared" si="7"/>
        <v>1163.34273026893</v>
      </c>
      <c r="F94" s="7">
        <f t="shared" si="8"/>
        <v>488.739122532923</v>
      </c>
      <c r="G94" s="30"/>
      <c r="H94" s="7">
        <f t="shared" si="9"/>
        <v>265418.170653223</v>
      </c>
    </row>
    <row r="95" ht="17.6" spans="1:8">
      <c r="A95" s="13">
        <v>83</v>
      </c>
      <c r="B95" s="16">
        <f t="shared" si="11"/>
        <v>46424</v>
      </c>
      <c r="C95" s="18">
        <f t="shared" si="10"/>
        <v>0.004375</v>
      </c>
      <c r="D95" s="7">
        <f t="shared" si="6"/>
        <v>1652.08185280186</v>
      </c>
      <c r="E95" s="7">
        <f t="shared" si="7"/>
        <v>1161.20449660785</v>
      </c>
      <c r="F95" s="7">
        <f t="shared" si="8"/>
        <v>490.877356194004</v>
      </c>
      <c r="G95" s="30"/>
      <c r="H95" s="7">
        <f t="shared" si="9"/>
        <v>264927.293297029</v>
      </c>
    </row>
    <row r="96" ht="17.6" spans="1:8">
      <c r="A96" s="13">
        <v>84</v>
      </c>
      <c r="B96" s="16">
        <f t="shared" si="11"/>
        <v>46452</v>
      </c>
      <c r="C96" s="18">
        <f t="shared" si="10"/>
        <v>0.004375</v>
      </c>
      <c r="D96" s="7">
        <f t="shared" ref="D96:D159" si="12">-PMT(C96,$B$4-A95,H95,)</f>
        <v>1652.08185280186</v>
      </c>
      <c r="E96" s="7">
        <f t="shared" ref="E96:E159" si="13">H95*C96</f>
        <v>1159.0569081745</v>
      </c>
      <c r="F96" s="7">
        <f t="shared" ref="F96:F159" si="14">D96-E96</f>
        <v>493.024944627353</v>
      </c>
      <c r="G96" s="30"/>
      <c r="H96" s="7">
        <f t="shared" ref="H96:H159" si="15">H95-F96-G96</f>
        <v>264434.268352402</v>
      </c>
    </row>
    <row r="97" ht="17.6" spans="1:8">
      <c r="A97" s="13">
        <v>85</v>
      </c>
      <c r="B97" s="16">
        <f t="shared" si="11"/>
        <v>46483</v>
      </c>
      <c r="C97" s="18">
        <f t="shared" si="10"/>
        <v>0.004375</v>
      </c>
      <c r="D97" s="7">
        <f t="shared" si="12"/>
        <v>1652.08185280186</v>
      </c>
      <c r="E97" s="7">
        <f t="shared" si="13"/>
        <v>1156.89992404176</v>
      </c>
      <c r="F97" s="7">
        <f t="shared" si="14"/>
        <v>495.181928760097</v>
      </c>
      <c r="G97" s="30"/>
      <c r="H97" s="7">
        <f t="shared" si="15"/>
        <v>263939.086423642</v>
      </c>
    </row>
    <row r="98" ht="17.6" spans="1:8">
      <c r="A98" s="13">
        <v>86</v>
      </c>
      <c r="B98" s="16">
        <f t="shared" si="11"/>
        <v>46513</v>
      </c>
      <c r="C98" s="18">
        <f t="shared" si="10"/>
        <v>0.004375</v>
      </c>
      <c r="D98" s="7">
        <f t="shared" si="12"/>
        <v>1652.08185280186</v>
      </c>
      <c r="E98" s="7">
        <f t="shared" si="13"/>
        <v>1154.73350310343</v>
      </c>
      <c r="F98" s="7">
        <f t="shared" si="14"/>
        <v>497.348349698423</v>
      </c>
      <c r="G98" s="30"/>
      <c r="H98" s="7">
        <f t="shared" si="15"/>
        <v>263441.738073944</v>
      </c>
    </row>
    <row r="99" ht="17.6" spans="1:8">
      <c r="A99" s="13">
        <v>87</v>
      </c>
      <c r="B99" s="16">
        <f t="shared" si="11"/>
        <v>46544</v>
      </c>
      <c r="C99" s="18">
        <f t="shared" si="10"/>
        <v>0.004375</v>
      </c>
      <c r="D99" s="7">
        <f t="shared" si="12"/>
        <v>1652.08185280186</v>
      </c>
      <c r="E99" s="7">
        <f t="shared" si="13"/>
        <v>1152.5576040735</v>
      </c>
      <c r="F99" s="7">
        <f t="shared" si="14"/>
        <v>499.524248728353</v>
      </c>
      <c r="G99" s="30"/>
      <c r="H99" s="7">
        <f t="shared" si="15"/>
        <v>262942.213825215</v>
      </c>
    </row>
    <row r="100" ht="17.6" spans="1:8">
      <c r="A100" s="13">
        <v>88</v>
      </c>
      <c r="B100" s="16">
        <f t="shared" si="11"/>
        <v>46574</v>
      </c>
      <c r="C100" s="18">
        <f t="shared" si="10"/>
        <v>0.004375</v>
      </c>
      <c r="D100" s="7">
        <f t="shared" si="12"/>
        <v>1652.08185280186</v>
      </c>
      <c r="E100" s="7">
        <f t="shared" si="13"/>
        <v>1150.37218548532</v>
      </c>
      <c r="F100" s="7">
        <f t="shared" si="14"/>
        <v>501.70966731654</v>
      </c>
      <c r="G100" s="30"/>
      <c r="H100" s="7">
        <f t="shared" si="15"/>
        <v>262440.504157899</v>
      </c>
    </row>
    <row r="101" ht="17.6" spans="1:8">
      <c r="A101" s="13">
        <v>89</v>
      </c>
      <c r="B101" s="16">
        <f t="shared" si="11"/>
        <v>46605</v>
      </c>
      <c r="C101" s="18">
        <f t="shared" si="10"/>
        <v>0.004375</v>
      </c>
      <c r="D101" s="7">
        <f t="shared" si="12"/>
        <v>1652.08185280186</v>
      </c>
      <c r="E101" s="7">
        <f t="shared" si="13"/>
        <v>1148.17720569081</v>
      </c>
      <c r="F101" s="7">
        <f t="shared" si="14"/>
        <v>503.90464711105</v>
      </c>
      <c r="G101" s="30"/>
      <c r="H101" s="7">
        <f t="shared" si="15"/>
        <v>261936.599510788</v>
      </c>
    </row>
    <row r="102" ht="17.6" spans="1:8">
      <c r="A102" s="13">
        <v>90</v>
      </c>
      <c r="B102" s="16">
        <f t="shared" si="11"/>
        <v>46636</v>
      </c>
      <c r="C102" s="18">
        <f t="shared" si="10"/>
        <v>0.004375</v>
      </c>
      <c r="D102" s="7">
        <f t="shared" si="12"/>
        <v>1652.08185280186</v>
      </c>
      <c r="E102" s="7">
        <f t="shared" si="13"/>
        <v>1145.9726228597</v>
      </c>
      <c r="F102" s="7">
        <f t="shared" si="14"/>
        <v>506.109229942161</v>
      </c>
      <c r="G102" s="30"/>
      <c r="H102" s="7">
        <f t="shared" si="15"/>
        <v>261430.490280845</v>
      </c>
    </row>
    <row r="103" ht="17.6" spans="1:8">
      <c r="A103" s="13">
        <v>91</v>
      </c>
      <c r="B103" s="16">
        <f t="shared" si="11"/>
        <v>46666</v>
      </c>
      <c r="C103" s="18">
        <f t="shared" si="10"/>
        <v>0.004375</v>
      </c>
      <c r="D103" s="7">
        <f t="shared" si="12"/>
        <v>1652.08185280186</v>
      </c>
      <c r="E103" s="7">
        <f t="shared" si="13"/>
        <v>1143.7583949787</v>
      </c>
      <c r="F103" s="7">
        <f t="shared" si="14"/>
        <v>508.323457823157</v>
      </c>
      <c r="G103" s="30"/>
      <c r="H103" s="7">
        <f t="shared" si="15"/>
        <v>260922.166823022</v>
      </c>
    </row>
    <row r="104" ht="17.6" spans="1:8">
      <c r="A104" s="13">
        <v>92</v>
      </c>
      <c r="B104" s="16">
        <f t="shared" si="11"/>
        <v>46697</v>
      </c>
      <c r="C104" s="18">
        <f t="shared" si="10"/>
        <v>0.004375</v>
      </c>
      <c r="D104" s="7">
        <f t="shared" si="12"/>
        <v>1652.08185280186</v>
      </c>
      <c r="E104" s="7">
        <f t="shared" si="13"/>
        <v>1141.53447985072</v>
      </c>
      <c r="F104" s="7">
        <f t="shared" si="14"/>
        <v>510.547372951134</v>
      </c>
      <c r="G104" s="30"/>
      <c r="H104" s="7">
        <f t="shared" si="15"/>
        <v>260411.619450071</v>
      </c>
    </row>
    <row r="105" ht="17.6" spans="1:8">
      <c r="A105" s="13">
        <v>93</v>
      </c>
      <c r="B105" s="16">
        <f t="shared" si="11"/>
        <v>46727</v>
      </c>
      <c r="C105" s="18">
        <f t="shared" si="10"/>
        <v>0.004375</v>
      </c>
      <c r="D105" s="7">
        <f t="shared" si="12"/>
        <v>1652.08185280186</v>
      </c>
      <c r="E105" s="7">
        <f t="shared" si="13"/>
        <v>1139.30083509406</v>
      </c>
      <c r="F105" s="7">
        <f t="shared" si="14"/>
        <v>512.781017707795</v>
      </c>
      <c r="G105" s="30"/>
      <c r="H105" s="7">
        <f t="shared" si="15"/>
        <v>259898.838432363</v>
      </c>
    </row>
    <row r="106" ht="17.6" spans="1:8">
      <c r="A106" s="13">
        <v>94</v>
      </c>
      <c r="B106" s="16">
        <f t="shared" si="11"/>
        <v>46758</v>
      </c>
      <c r="C106" s="18">
        <f t="shared" ref="C106:C169" si="16">C105</f>
        <v>0.004375</v>
      </c>
      <c r="D106" s="7">
        <f t="shared" si="12"/>
        <v>1652.08185280186</v>
      </c>
      <c r="E106" s="7">
        <f t="shared" si="13"/>
        <v>1137.05741814159</v>
      </c>
      <c r="F106" s="7">
        <f t="shared" si="14"/>
        <v>515.024434660267</v>
      </c>
      <c r="G106" s="30"/>
      <c r="H106" s="7">
        <f t="shared" si="15"/>
        <v>259383.813997703</v>
      </c>
    </row>
    <row r="107" ht="17.6" spans="1:8">
      <c r="A107" s="13">
        <v>95</v>
      </c>
      <c r="B107" s="16">
        <f t="shared" si="11"/>
        <v>46789</v>
      </c>
      <c r="C107" s="18">
        <f t="shared" si="16"/>
        <v>0.004375</v>
      </c>
      <c r="D107" s="7">
        <f t="shared" si="12"/>
        <v>1652.08185280186</v>
      </c>
      <c r="E107" s="7">
        <f t="shared" si="13"/>
        <v>1134.80418623995</v>
      </c>
      <c r="F107" s="7">
        <f t="shared" si="14"/>
        <v>517.277666561906</v>
      </c>
      <c r="G107" s="30"/>
      <c r="H107" s="7">
        <f t="shared" si="15"/>
        <v>258866.536331141</v>
      </c>
    </row>
    <row r="108" ht="17.6" spans="1:8">
      <c r="A108" s="13">
        <v>96</v>
      </c>
      <c r="B108" s="16">
        <f t="shared" si="11"/>
        <v>46818</v>
      </c>
      <c r="C108" s="18">
        <f t="shared" si="16"/>
        <v>0.004375</v>
      </c>
      <c r="D108" s="7">
        <f t="shared" si="12"/>
        <v>1652.08185280186</v>
      </c>
      <c r="E108" s="7">
        <f t="shared" si="13"/>
        <v>1132.54109644874</v>
      </c>
      <c r="F108" s="7">
        <f t="shared" si="14"/>
        <v>519.540756353114</v>
      </c>
      <c r="G108" s="30"/>
      <c r="H108" s="7">
        <f t="shared" si="15"/>
        <v>258346.995574788</v>
      </c>
    </row>
    <row r="109" ht="17.6" spans="1:8">
      <c r="A109" s="13">
        <v>97</v>
      </c>
      <c r="B109" s="16">
        <f t="shared" si="11"/>
        <v>46849</v>
      </c>
      <c r="C109" s="18">
        <f t="shared" si="16"/>
        <v>0.004375</v>
      </c>
      <c r="D109" s="7">
        <f t="shared" si="12"/>
        <v>1652.08185280186</v>
      </c>
      <c r="E109" s="7">
        <f t="shared" si="13"/>
        <v>1130.2681056397</v>
      </c>
      <c r="F109" s="7">
        <f t="shared" si="14"/>
        <v>521.813747162159</v>
      </c>
      <c r="G109" s="30"/>
      <c r="H109" s="7">
        <f t="shared" si="15"/>
        <v>257825.181827626</v>
      </c>
    </row>
    <row r="110" ht="17.6" spans="1:8">
      <c r="A110" s="13">
        <v>98</v>
      </c>
      <c r="B110" s="16">
        <f t="shared" si="11"/>
        <v>46879</v>
      </c>
      <c r="C110" s="18">
        <f t="shared" si="16"/>
        <v>0.004375</v>
      </c>
      <c r="D110" s="7">
        <f t="shared" si="12"/>
        <v>1652.08185280186</v>
      </c>
      <c r="E110" s="7">
        <f t="shared" si="13"/>
        <v>1127.98517049586</v>
      </c>
      <c r="F110" s="7">
        <f t="shared" si="14"/>
        <v>524.096682305993</v>
      </c>
      <c r="G110" s="30"/>
      <c r="H110" s="7">
        <f t="shared" si="15"/>
        <v>257301.08514532</v>
      </c>
    </row>
    <row r="111" ht="17.6" spans="1:8">
      <c r="A111" s="13">
        <v>99</v>
      </c>
      <c r="B111" s="16">
        <f t="shared" si="11"/>
        <v>46910</v>
      </c>
      <c r="C111" s="18">
        <f t="shared" si="16"/>
        <v>0.004375</v>
      </c>
      <c r="D111" s="7">
        <f t="shared" si="12"/>
        <v>1652.08185280186</v>
      </c>
      <c r="E111" s="7">
        <f t="shared" si="13"/>
        <v>1125.69224751077</v>
      </c>
      <c r="F111" s="7">
        <f t="shared" si="14"/>
        <v>526.389605291082</v>
      </c>
      <c r="G111" s="30"/>
      <c r="H111" s="7">
        <f t="shared" si="15"/>
        <v>256774.695540029</v>
      </c>
    </row>
    <row r="112" ht="17.6" spans="1:8">
      <c r="A112" s="13">
        <v>100</v>
      </c>
      <c r="B112" s="16">
        <f t="shared" si="11"/>
        <v>46940</v>
      </c>
      <c r="C112" s="18">
        <f t="shared" si="16"/>
        <v>0.004375</v>
      </c>
      <c r="D112" s="7">
        <f t="shared" si="12"/>
        <v>1652.08185280186</v>
      </c>
      <c r="E112" s="7">
        <f t="shared" si="13"/>
        <v>1123.38929298763</v>
      </c>
      <c r="F112" s="7">
        <f t="shared" si="14"/>
        <v>528.692559814231</v>
      </c>
      <c r="G112" s="30"/>
      <c r="H112" s="7">
        <f t="shared" si="15"/>
        <v>256246.002980215</v>
      </c>
    </row>
    <row r="113" ht="17.6" spans="1:8">
      <c r="A113" s="13">
        <v>101</v>
      </c>
      <c r="B113" s="16">
        <f t="shared" si="11"/>
        <v>46971</v>
      </c>
      <c r="C113" s="18">
        <f t="shared" si="16"/>
        <v>0.004375</v>
      </c>
      <c r="D113" s="7">
        <f t="shared" si="12"/>
        <v>1652.08185280186</v>
      </c>
      <c r="E113" s="7">
        <f t="shared" si="13"/>
        <v>1121.07626303844</v>
      </c>
      <c r="F113" s="7">
        <f t="shared" si="14"/>
        <v>531.005589763418</v>
      </c>
      <c r="G113" s="30"/>
      <c r="H113" s="7">
        <f t="shared" si="15"/>
        <v>255714.997390451</v>
      </c>
    </row>
    <row r="114" ht="17.6" spans="1:8">
      <c r="A114" s="13">
        <v>102</v>
      </c>
      <c r="B114" s="16">
        <f t="shared" si="11"/>
        <v>47002</v>
      </c>
      <c r="C114" s="18">
        <f t="shared" si="16"/>
        <v>0.004375</v>
      </c>
      <c r="D114" s="7">
        <f t="shared" si="12"/>
        <v>1652.08185280186</v>
      </c>
      <c r="E114" s="7">
        <f t="shared" si="13"/>
        <v>1118.75311358322</v>
      </c>
      <c r="F114" s="7">
        <f t="shared" si="14"/>
        <v>533.328739218633</v>
      </c>
      <c r="G114" s="30"/>
      <c r="H114" s="7">
        <f t="shared" si="15"/>
        <v>255181.668651233</v>
      </c>
    </row>
    <row r="115" ht="17.6" spans="1:8">
      <c r="A115" s="13">
        <v>103</v>
      </c>
      <c r="B115" s="16">
        <f t="shared" si="11"/>
        <v>47032</v>
      </c>
      <c r="C115" s="18">
        <f t="shared" si="16"/>
        <v>0.004375</v>
      </c>
      <c r="D115" s="7">
        <f t="shared" si="12"/>
        <v>1652.08185280186</v>
      </c>
      <c r="E115" s="7">
        <f t="shared" si="13"/>
        <v>1116.41980034914</v>
      </c>
      <c r="F115" s="7">
        <f t="shared" si="14"/>
        <v>535.662052452714</v>
      </c>
      <c r="G115" s="30"/>
      <c r="H115" s="7">
        <f t="shared" si="15"/>
        <v>254646.00659878</v>
      </c>
    </row>
    <row r="116" ht="17.6" spans="1:8">
      <c r="A116" s="13">
        <v>104</v>
      </c>
      <c r="B116" s="16">
        <f t="shared" si="11"/>
        <v>47063</v>
      </c>
      <c r="C116" s="18">
        <f t="shared" si="16"/>
        <v>0.004375</v>
      </c>
      <c r="D116" s="7">
        <f t="shared" si="12"/>
        <v>1652.08185280186</v>
      </c>
      <c r="E116" s="7">
        <f t="shared" si="13"/>
        <v>1114.07627886966</v>
      </c>
      <c r="F116" s="7">
        <f t="shared" si="14"/>
        <v>538.005573932195</v>
      </c>
      <c r="G116" s="30"/>
      <c r="H116" s="7">
        <f t="shared" si="15"/>
        <v>254108.001024848</v>
      </c>
    </row>
    <row r="117" ht="17.6" spans="1:8">
      <c r="A117" s="13">
        <v>105</v>
      </c>
      <c r="B117" s="16">
        <f t="shared" si="11"/>
        <v>47093</v>
      </c>
      <c r="C117" s="18">
        <f t="shared" si="16"/>
        <v>0.004375</v>
      </c>
      <c r="D117" s="7">
        <f t="shared" si="12"/>
        <v>1652.08185280186</v>
      </c>
      <c r="E117" s="7">
        <f t="shared" si="13"/>
        <v>1111.72250448371</v>
      </c>
      <c r="F117" s="7">
        <f t="shared" si="14"/>
        <v>540.359348318148</v>
      </c>
      <c r="G117" s="30"/>
      <c r="H117" s="7">
        <f t="shared" si="15"/>
        <v>253567.641676529</v>
      </c>
    </row>
    <row r="118" ht="17.6" spans="1:8">
      <c r="A118" s="13">
        <v>106</v>
      </c>
      <c r="B118" s="16">
        <f t="shared" si="11"/>
        <v>47124</v>
      </c>
      <c r="C118" s="18">
        <f t="shared" si="16"/>
        <v>0.004375</v>
      </c>
      <c r="D118" s="7">
        <f t="shared" si="12"/>
        <v>1652.08185280186</v>
      </c>
      <c r="E118" s="7">
        <f t="shared" si="13"/>
        <v>1109.35843233482</v>
      </c>
      <c r="F118" s="7">
        <f t="shared" si="14"/>
        <v>542.72342046704</v>
      </c>
      <c r="G118" s="30"/>
      <c r="H118" s="7">
        <f t="shared" si="15"/>
        <v>253024.918256062</v>
      </c>
    </row>
    <row r="119" ht="17.6" spans="1:8">
      <c r="A119" s="13">
        <v>107</v>
      </c>
      <c r="B119" s="16">
        <f t="shared" si="11"/>
        <v>47155</v>
      </c>
      <c r="C119" s="18">
        <f t="shared" si="16"/>
        <v>0.004375</v>
      </c>
      <c r="D119" s="7">
        <f t="shared" si="12"/>
        <v>1652.08185280186</v>
      </c>
      <c r="E119" s="7">
        <f t="shared" si="13"/>
        <v>1106.98401737027</v>
      </c>
      <c r="F119" s="7">
        <f t="shared" si="14"/>
        <v>545.097835431583</v>
      </c>
      <c r="G119" s="30"/>
      <c r="H119" s="7">
        <f t="shared" si="15"/>
        <v>252479.820420631</v>
      </c>
    </row>
    <row r="120" ht="17.6" spans="1:8">
      <c r="A120" s="13">
        <v>108</v>
      </c>
      <c r="B120" s="16">
        <f t="shared" si="11"/>
        <v>47183</v>
      </c>
      <c r="C120" s="18">
        <f t="shared" si="16"/>
        <v>0.004375</v>
      </c>
      <c r="D120" s="7">
        <f t="shared" si="12"/>
        <v>1652.08185280186</v>
      </c>
      <c r="E120" s="7">
        <f t="shared" si="13"/>
        <v>1104.59921434026</v>
      </c>
      <c r="F120" s="7">
        <f t="shared" si="14"/>
        <v>547.482638461597</v>
      </c>
      <c r="G120" s="30"/>
      <c r="H120" s="7">
        <f t="shared" si="15"/>
        <v>251932.337782169</v>
      </c>
    </row>
    <row r="121" ht="17.6" spans="1:8">
      <c r="A121" s="13">
        <v>109</v>
      </c>
      <c r="B121" s="16">
        <f t="shared" si="11"/>
        <v>47214</v>
      </c>
      <c r="C121" s="18">
        <f t="shared" si="16"/>
        <v>0.004375</v>
      </c>
      <c r="D121" s="7">
        <f t="shared" si="12"/>
        <v>1652.08185280186</v>
      </c>
      <c r="E121" s="7">
        <f t="shared" si="13"/>
        <v>1102.20397779699</v>
      </c>
      <c r="F121" s="7">
        <f t="shared" si="14"/>
        <v>549.877875004866</v>
      </c>
      <c r="G121" s="30"/>
      <c r="H121" s="7">
        <f t="shared" si="15"/>
        <v>251382.459907164</v>
      </c>
    </row>
    <row r="122" ht="17.6" spans="1:8">
      <c r="A122" s="13">
        <v>110</v>
      </c>
      <c r="B122" s="16">
        <f t="shared" si="11"/>
        <v>47244</v>
      </c>
      <c r="C122" s="18">
        <f t="shared" si="16"/>
        <v>0.004375</v>
      </c>
      <c r="D122" s="7">
        <f t="shared" si="12"/>
        <v>1652.08185280186</v>
      </c>
      <c r="E122" s="7">
        <f t="shared" si="13"/>
        <v>1099.79826209384</v>
      </c>
      <c r="F122" s="7">
        <f t="shared" si="14"/>
        <v>552.283590708012</v>
      </c>
      <c r="G122" s="30"/>
      <c r="H122" s="7">
        <f t="shared" si="15"/>
        <v>250830.176316456</v>
      </c>
    </row>
    <row r="123" ht="17.6" spans="1:8">
      <c r="A123" s="13">
        <v>111</v>
      </c>
      <c r="B123" s="16">
        <f t="shared" si="11"/>
        <v>47275</v>
      </c>
      <c r="C123" s="18">
        <f t="shared" si="16"/>
        <v>0.004375</v>
      </c>
      <c r="D123" s="7">
        <f t="shared" si="12"/>
        <v>1652.08185280186</v>
      </c>
      <c r="E123" s="7">
        <f t="shared" si="13"/>
        <v>1097.3820213845</v>
      </c>
      <c r="F123" s="7">
        <f t="shared" si="14"/>
        <v>554.69983141736</v>
      </c>
      <c r="G123" s="30"/>
      <c r="H123" s="7">
        <f t="shared" si="15"/>
        <v>250275.476485039</v>
      </c>
    </row>
    <row r="124" ht="17.6" spans="1:8">
      <c r="A124" s="13">
        <v>112</v>
      </c>
      <c r="B124" s="16">
        <f t="shared" si="11"/>
        <v>47305</v>
      </c>
      <c r="C124" s="18">
        <f t="shared" si="16"/>
        <v>0.004375</v>
      </c>
      <c r="D124" s="7">
        <f t="shared" si="12"/>
        <v>1652.08185280186</v>
      </c>
      <c r="E124" s="7">
        <f t="shared" si="13"/>
        <v>1094.95520962205</v>
      </c>
      <c r="F124" s="7">
        <f t="shared" si="14"/>
        <v>557.126643179811</v>
      </c>
      <c r="G124" s="30"/>
      <c r="H124" s="7">
        <f t="shared" si="15"/>
        <v>249718.349841859</v>
      </c>
    </row>
    <row r="125" ht="17.6" spans="1:8">
      <c r="A125" s="13">
        <v>113</v>
      </c>
      <c r="B125" s="16">
        <f t="shared" si="11"/>
        <v>47336</v>
      </c>
      <c r="C125" s="18">
        <f t="shared" si="16"/>
        <v>0.004375</v>
      </c>
      <c r="D125" s="7">
        <f t="shared" si="12"/>
        <v>1652.08185280186</v>
      </c>
      <c r="E125" s="7">
        <f t="shared" si="13"/>
        <v>1092.51778055813</v>
      </c>
      <c r="F125" s="7">
        <f t="shared" si="14"/>
        <v>559.564072243723</v>
      </c>
      <c r="G125" s="30"/>
      <c r="H125" s="7">
        <f t="shared" si="15"/>
        <v>249158.785769615</v>
      </c>
    </row>
    <row r="126" ht="17.6" spans="1:8">
      <c r="A126" s="13">
        <v>114</v>
      </c>
      <c r="B126" s="16">
        <f t="shared" si="11"/>
        <v>47367</v>
      </c>
      <c r="C126" s="18">
        <f t="shared" si="16"/>
        <v>0.004375</v>
      </c>
      <c r="D126" s="7">
        <f t="shared" si="12"/>
        <v>1652.08185280186</v>
      </c>
      <c r="E126" s="7">
        <f t="shared" si="13"/>
        <v>1090.06968774207</v>
      </c>
      <c r="F126" s="7">
        <f t="shared" si="14"/>
        <v>562.012165059789</v>
      </c>
      <c r="G126" s="30"/>
      <c r="H126" s="7">
        <f t="shared" si="15"/>
        <v>248596.773604556</v>
      </c>
    </row>
    <row r="127" ht="17.6" spans="1:8">
      <c r="A127" s="13">
        <v>115</v>
      </c>
      <c r="B127" s="16">
        <f t="shared" si="11"/>
        <v>47397</v>
      </c>
      <c r="C127" s="18">
        <f t="shared" si="16"/>
        <v>0.004375</v>
      </c>
      <c r="D127" s="7">
        <f t="shared" si="12"/>
        <v>1652.08185280186</v>
      </c>
      <c r="E127" s="7">
        <f t="shared" si="13"/>
        <v>1087.61088451993</v>
      </c>
      <c r="F127" s="7">
        <f t="shared" si="14"/>
        <v>564.470968281925</v>
      </c>
      <c r="G127" s="30"/>
      <c r="H127" s="7">
        <f t="shared" si="15"/>
        <v>248032.302636274</v>
      </c>
    </row>
    <row r="128" ht="17.6" spans="1:8">
      <c r="A128" s="13">
        <v>116</v>
      </c>
      <c r="B128" s="16">
        <f t="shared" si="11"/>
        <v>47428</v>
      </c>
      <c r="C128" s="18">
        <f t="shared" si="16"/>
        <v>0.004375</v>
      </c>
      <c r="D128" s="7">
        <f t="shared" si="12"/>
        <v>1652.08185280186</v>
      </c>
      <c r="E128" s="7">
        <f t="shared" si="13"/>
        <v>1085.1413240337</v>
      </c>
      <c r="F128" s="7">
        <f t="shared" si="14"/>
        <v>566.940528768159</v>
      </c>
      <c r="G128" s="30"/>
      <c r="H128" s="7">
        <f t="shared" si="15"/>
        <v>247465.362107506</v>
      </c>
    </row>
    <row r="129" ht="17.6" spans="1:8">
      <c r="A129" s="13">
        <v>117</v>
      </c>
      <c r="B129" s="16">
        <f t="shared" si="11"/>
        <v>47458</v>
      </c>
      <c r="C129" s="18">
        <f t="shared" si="16"/>
        <v>0.004375</v>
      </c>
      <c r="D129" s="7">
        <f t="shared" si="12"/>
        <v>1652.08185280186</v>
      </c>
      <c r="E129" s="7">
        <f t="shared" si="13"/>
        <v>1082.66095922034</v>
      </c>
      <c r="F129" s="7">
        <f t="shared" si="14"/>
        <v>569.42089358152</v>
      </c>
      <c r="G129" s="30"/>
      <c r="H129" s="7">
        <f t="shared" si="15"/>
        <v>246895.941213924</v>
      </c>
    </row>
    <row r="130" ht="17.6" spans="1:8">
      <c r="A130" s="13">
        <v>118</v>
      </c>
      <c r="B130" s="16">
        <f t="shared" si="11"/>
        <v>47489</v>
      </c>
      <c r="C130" s="18">
        <f t="shared" si="16"/>
        <v>0.004375</v>
      </c>
      <c r="D130" s="7">
        <f t="shared" si="12"/>
        <v>1652.08185280186</v>
      </c>
      <c r="E130" s="7">
        <f t="shared" si="13"/>
        <v>1080.16974281092</v>
      </c>
      <c r="F130" s="7">
        <f t="shared" si="14"/>
        <v>571.912109990939</v>
      </c>
      <c r="G130" s="30"/>
      <c r="H130" s="7">
        <f t="shared" si="15"/>
        <v>246324.029103933</v>
      </c>
    </row>
    <row r="131" ht="17.6" spans="1:8">
      <c r="A131" s="13">
        <v>119</v>
      </c>
      <c r="B131" s="16">
        <f t="shared" si="11"/>
        <v>47520</v>
      </c>
      <c r="C131" s="18">
        <f t="shared" si="16"/>
        <v>0.004375</v>
      </c>
      <c r="D131" s="7">
        <f t="shared" si="12"/>
        <v>1652.08185280186</v>
      </c>
      <c r="E131" s="7">
        <f t="shared" si="13"/>
        <v>1077.66762732971</v>
      </c>
      <c r="F131" s="7">
        <f t="shared" si="14"/>
        <v>574.414225472149</v>
      </c>
      <c r="G131" s="30"/>
      <c r="H131" s="7">
        <f t="shared" si="15"/>
        <v>245749.614878461</v>
      </c>
    </row>
    <row r="132" ht="17.6" spans="1:8">
      <c r="A132" s="13">
        <v>120</v>
      </c>
      <c r="B132" s="16">
        <f t="shared" si="11"/>
        <v>47548</v>
      </c>
      <c r="C132" s="18">
        <f t="shared" si="16"/>
        <v>0.004375</v>
      </c>
      <c r="D132" s="7">
        <f t="shared" si="12"/>
        <v>1652.08185280186</v>
      </c>
      <c r="E132" s="7">
        <f t="shared" si="13"/>
        <v>1075.15456509327</v>
      </c>
      <c r="F132" s="7">
        <f t="shared" si="14"/>
        <v>576.92728770859</v>
      </c>
      <c r="G132" s="30"/>
      <c r="H132" s="7">
        <f t="shared" si="15"/>
        <v>245172.687590752</v>
      </c>
    </row>
    <row r="133" ht="17.6" spans="1:8">
      <c r="A133" s="13">
        <v>121</v>
      </c>
      <c r="B133" s="16">
        <f t="shared" si="11"/>
        <v>47579</v>
      </c>
      <c r="C133" s="18">
        <f t="shared" si="16"/>
        <v>0.004375</v>
      </c>
      <c r="D133" s="7">
        <f t="shared" si="12"/>
        <v>1652.08185280186</v>
      </c>
      <c r="E133" s="7">
        <f t="shared" si="13"/>
        <v>1072.63050820954</v>
      </c>
      <c r="F133" s="7">
        <f t="shared" si="14"/>
        <v>579.451344592315</v>
      </c>
      <c r="G133" s="30"/>
      <c r="H133" s="7">
        <f t="shared" si="15"/>
        <v>244593.23624616</v>
      </c>
    </row>
    <row r="134" ht="17.6" spans="1:8">
      <c r="A134" s="13">
        <v>122</v>
      </c>
      <c r="B134" s="16">
        <f t="shared" si="11"/>
        <v>47609</v>
      </c>
      <c r="C134" s="18">
        <f t="shared" si="16"/>
        <v>0.004375</v>
      </c>
      <c r="D134" s="7">
        <f t="shared" si="12"/>
        <v>1652.08185280186</v>
      </c>
      <c r="E134" s="7">
        <f t="shared" si="13"/>
        <v>1070.09540857695</v>
      </c>
      <c r="F134" s="7">
        <f t="shared" si="14"/>
        <v>581.986444224907</v>
      </c>
      <c r="G134" s="30"/>
      <c r="H134" s="7">
        <f t="shared" si="15"/>
        <v>244011.249801935</v>
      </c>
    </row>
    <row r="135" ht="17.6" spans="1:8">
      <c r="A135" s="13">
        <v>123</v>
      </c>
      <c r="B135" s="16">
        <f t="shared" si="11"/>
        <v>47640</v>
      </c>
      <c r="C135" s="18">
        <f t="shared" si="16"/>
        <v>0.004375</v>
      </c>
      <c r="D135" s="7">
        <f t="shared" si="12"/>
        <v>1652.08185280186</v>
      </c>
      <c r="E135" s="7">
        <f t="shared" si="13"/>
        <v>1067.54921788347</v>
      </c>
      <c r="F135" s="7">
        <f t="shared" si="14"/>
        <v>584.53263491839</v>
      </c>
      <c r="G135" s="30"/>
      <c r="H135" s="7">
        <f t="shared" si="15"/>
        <v>243426.717167017</v>
      </c>
    </row>
    <row r="136" ht="17.6" spans="1:8">
      <c r="A136" s="13">
        <v>124</v>
      </c>
      <c r="B136" s="16">
        <f t="shared" si="11"/>
        <v>47670</v>
      </c>
      <c r="C136" s="18">
        <f t="shared" si="16"/>
        <v>0.004375</v>
      </c>
      <c r="D136" s="7">
        <f t="shared" si="12"/>
        <v>1652.08185280186</v>
      </c>
      <c r="E136" s="7">
        <f t="shared" si="13"/>
        <v>1064.9918876057</v>
      </c>
      <c r="F136" s="7">
        <f t="shared" si="14"/>
        <v>587.089965196158</v>
      </c>
      <c r="G136" s="30"/>
      <c r="H136" s="7">
        <f t="shared" si="15"/>
        <v>242839.627201821</v>
      </c>
    </row>
    <row r="137" ht="17.6" spans="1:8">
      <c r="A137" s="13">
        <v>125</v>
      </c>
      <c r="B137" s="16">
        <f t="shared" si="11"/>
        <v>47701</v>
      </c>
      <c r="C137" s="18">
        <f t="shared" si="16"/>
        <v>0.004375</v>
      </c>
      <c r="D137" s="7">
        <f t="shared" si="12"/>
        <v>1652.08185280186</v>
      </c>
      <c r="E137" s="7">
        <f t="shared" si="13"/>
        <v>1062.42336900797</v>
      </c>
      <c r="F137" s="7">
        <f t="shared" si="14"/>
        <v>589.658483793891</v>
      </c>
      <c r="G137" s="30"/>
      <c r="H137" s="7">
        <f t="shared" si="15"/>
        <v>242249.968718027</v>
      </c>
    </row>
    <row r="138" ht="17.6" spans="1:8">
      <c r="A138" s="13">
        <v>126</v>
      </c>
      <c r="B138" s="16">
        <f t="shared" si="11"/>
        <v>47732</v>
      </c>
      <c r="C138" s="18">
        <f t="shared" si="16"/>
        <v>0.004375</v>
      </c>
      <c r="D138" s="7">
        <f t="shared" si="12"/>
        <v>1652.08185280186</v>
      </c>
      <c r="E138" s="7">
        <f t="shared" si="13"/>
        <v>1059.84361314137</v>
      </c>
      <c r="F138" s="7">
        <f t="shared" si="14"/>
        <v>592.23823966049</v>
      </c>
      <c r="G138" s="30"/>
      <c r="H138" s="7">
        <f t="shared" si="15"/>
        <v>241657.730478366</v>
      </c>
    </row>
    <row r="139" ht="17.6" spans="1:8">
      <c r="A139" s="13">
        <v>127</v>
      </c>
      <c r="B139" s="16">
        <f t="shared" si="11"/>
        <v>47762</v>
      </c>
      <c r="C139" s="18">
        <f t="shared" si="16"/>
        <v>0.004375</v>
      </c>
      <c r="D139" s="7">
        <f t="shared" si="12"/>
        <v>1652.08185280186</v>
      </c>
      <c r="E139" s="7">
        <f t="shared" si="13"/>
        <v>1057.25257084285</v>
      </c>
      <c r="F139" s="7">
        <f t="shared" si="14"/>
        <v>594.829281959004</v>
      </c>
      <c r="G139" s="30"/>
      <c r="H139" s="7">
        <f t="shared" si="15"/>
        <v>241062.901196407</v>
      </c>
    </row>
    <row r="140" ht="17.6" spans="1:8">
      <c r="A140" s="13">
        <v>128</v>
      </c>
      <c r="B140" s="16">
        <f t="shared" si="11"/>
        <v>47793</v>
      </c>
      <c r="C140" s="18">
        <f t="shared" si="16"/>
        <v>0.004375</v>
      </c>
      <c r="D140" s="7">
        <f t="shared" si="12"/>
        <v>1652.08185280186</v>
      </c>
      <c r="E140" s="7">
        <f t="shared" si="13"/>
        <v>1054.65019273428</v>
      </c>
      <c r="F140" s="7">
        <f t="shared" si="14"/>
        <v>597.431660067575</v>
      </c>
      <c r="G140" s="30"/>
      <c r="H140" s="7">
        <f t="shared" si="15"/>
        <v>240465.46953634</v>
      </c>
    </row>
    <row r="141" ht="17.6" spans="1:8">
      <c r="A141" s="13">
        <v>129</v>
      </c>
      <c r="B141" s="16">
        <f t="shared" ref="B141:B204" si="17">EDATE(B140,1)</f>
        <v>47823</v>
      </c>
      <c r="C141" s="18">
        <f t="shared" si="16"/>
        <v>0.004375</v>
      </c>
      <c r="D141" s="7">
        <f t="shared" si="12"/>
        <v>1652.08185280186</v>
      </c>
      <c r="E141" s="7">
        <f t="shared" si="13"/>
        <v>1052.03642922149</v>
      </c>
      <c r="F141" s="7">
        <f t="shared" si="14"/>
        <v>600.045423580371</v>
      </c>
      <c r="G141" s="30"/>
      <c r="H141" s="7">
        <f t="shared" si="15"/>
        <v>239865.424112759</v>
      </c>
    </row>
    <row r="142" ht="17.6" spans="1:8">
      <c r="A142" s="13">
        <v>130</v>
      </c>
      <c r="B142" s="16">
        <f t="shared" si="17"/>
        <v>47854</v>
      </c>
      <c r="C142" s="18">
        <f t="shared" si="16"/>
        <v>0.004375</v>
      </c>
      <c r="D142" s="7">
        <f t="shared" si="12"/>
        <v>1652.08185280186</v>
      </c>
      <c r="E142" s="7">
        <f t="shared" si="13"/>
        <v>1049.41123049332</v>
      </c>
      <c r="F142" s="7">
        <f t="shared" si="14"/>
        <v>602.670622308535</v>
      </c>
      <c r="G142" s="30"/>
      <c r="H142" s="7">
        <f t="shared" si="15"/>
        <v>239262.753490451</v>
      </c>
    </row>
    <row r="143" ht="17.6" spans="1:8">
      <c r="A143" s="13">
        <v>131</v>
      </c>
      <c r="B143" s="16">
        <f t="shared" si="17"/>
        <v>47885</v>
      </c>
      <c r="C143" s="18">
        <f t="shared" si="16"/>
        <v>0.004375</v>
      </c>
      <c r="D143" s="7">
        <f t="shared" si="12"/>
        <v>1652.08185280186</v>
      </c>
      <c r="E143" s="7">
        <f t="shared" si="13"/>
        <v>1046.77454652072</v>
      </c>
      <c r="F143" s="7">
        <f t="shared" si="14"/>
        <v>605.307306281135</v>
      </c>
      <c r="G143" s="30"/>
      <c r="H143" s="7">
        <f t="shared" si="15"/>
        <v>238657.44618417</v>
      </c>
    </row>
    <row r="144" ht="17.6" spans="1:8">
      <c r="A144" s="13">
        <v>132</v>
      </c>
      <c r="B144" s="16">
        <f t="shared" si="17"/>
        <v>47913</v>
      </c>
      <c r="C144" s="18">
        <f t="shared" si="16"/>
        <v>0.004375</v>
      </c>
      <c r="D144" s="7">
        <f t="shared" si="12"/>
        <v>1652.08185280186</v>
      </c>
      <c r="E144" s="7">
        <f t="shared" si="13"/>
        <v>1044.12632705574</v>
      </c>
      <c r="F144" s="7">
        <f t="shared" si="14"/>
        <v>607.955525746115</v>
      </c>
      <c r="G144" s="30"/>
      <c r="H144" s="7">
        <f t="shared" si="15"/>
        <v>238049.490658424</v>
      </c>
    </row>
    <row r="145" ht="17.6" spans="1:8">
      <c r="A145" s="13">
        <v>133</v>
      </c>
      <c r="B145" s="16">
        <f t="shared" si="17"/>
        <v>47944</v>
      </c>
      <c r="C145" s="18">
        <f t="shared" si="16"/>
        <v>0.004375</v>
      </c>
      <c r="D145" s="7">
        <f t="shared" si="12"/>
        <v>1652.08185280186</v>
      </c>
      <c r="E145" s="7">
        <f t="shared" si="13"/>
        <v>1041.4665216306</v>
      </c>
      <c r="F145" s="7">
        <f t="shared" si="14"/>
        <v>610.615331171254</v>
      </c>
      <c r="G145" s="30"/>
      <c r="H145" s="7">
        <f t="shared" si="15"/>
        <v>237438.875327252</v>
      </c>
    </row>
    <row r="146" ht="17.6" spans="1:8">
      <c r="A146" s="13">
        <v>134</v>
      </c>
      <c r="B146" s="16">
        <f t="shared" si="17"/>
        <v>47974</v>
      </c>
      <c r="C146" s="18">
        <f t="shared" si="16"/>
        <v>0.004375</v>
      </c>
      <c r="D146" s="7">
        <f t="shared" si="12"/>
        <v>1652.08185280186</v>
      </c>
      <c r="E146" s="7">
        <f t="shared" si="13"/>
        <v>1038.79507955673</v>
      </c>
      <c r="F146" s="7">
        <f t="shared" si="14"/>
        <v>613.286773245128</v>
      </c>
      <c r="G146" s="30"/>
      <c r="H146" s="7">
        <f t="shared" si="15"/>
        <v>236825.588554007</v>
      </c>
    </row>
    <row r="147" ht="17.6" spans="1:8">
      <c r="A147" s="13">
        <v>135</v>
      </c>
      <c r="B147" s="16">
        <f t="shared" si="17"/>
        <v>48005</v>
      </c>
      <c r="C147" s="18">
        <f t="shared" si="16"/>
        <v>0.004375</v>
      </c>
      <c r="D147" s="7">
        <f t="shared" si="12"/>
        <v>1652.08185280186</v>
      </c>
      <c r="E147" s="7">
        <f t="shared" si="13"/>
        <v>1036.11194992378</v>
      </c>
      <c r="F147" s="7">
        <f t="shared" si="14"/>
        <v>615.969902878076</v>
      </c>
      <c r="G147" s="30"/>
      <c r="H147" s="7">
        <f t="shared" si="15"/>
        <v>236209.618651129</v>
      </c>
    </row>
    <row r="148" ht="17.6" spans="1:8">
      <c r="A148" s="13">
        <v>136</v>
      </c>
      <c r="B148" s="16">
        <f t="shared" si="17"/>
        <v>48035</v>
      </c>
      <c r="C148" s="18">
        <f t="shared" si="16"/>
        <v>0.004375</v>
      </c>
      <c r="D148" s="7">
        <f t="shared" si="12"/>
        <v>1652.08185280186</v>
      </c>
      <c r="E148" s="7">
        <f t="shared" si="13"/>
        <v>1033.41708159869</v>
      </c>
      <c r="F148" s="7">
        <f t="shared" si="14"/>
        <v>618.664771203167</v>
      </c>
      <c r="G148" s="30"/>
      <c r="H148" s="7">
        <f t="shared" si="15"/>
        <v>235590.953879926</v>
      </c>
    </row>
    <row r="149" ht="17.6" spans="1:8">
      <c r="A149" s="13">
        <v>137</v>
      </c>
      <c r="B149" s="16">
        <f t="shared" si="17"/>
        <v>48066</v>
      </c>
      <c r="C149" s="18">
        <f t="shared" si="16"/>
        <v>0.004375</v>
      </c>
      <c r="D149" s="7">
        <f t="shared" si="12"/>
        <v>1652.08185280186</v>
      </c>
      <c r="E149" s="7">
        <f t="shared" si="13"/>
        <v>1030.71042322468</v>
      </c>
      <c r="F149" s="7">
        <f t="shared" si="14"/>
        <v>621.371429577181</v>
      </c>
      <c r="G149" s="30"/>
      <c r="H149" s="7">
        <f t="shared" si="15"/>
        <v>234969.582450349</v>
      </c>
    </row>
    <row r="150" ht="17.6" spans="1:8">
      <c r="A150" s="13">
        <v>138</v>
      </c>
      <c r="B150" s="16">
        <f t="shared" si="17"/>
        <v>48097</v>
      </c>
      <c r="C150" s="18">
        <f t="shared" si="16"/>
        <v>0.004375</v>
      </c>
      <c r="D150" s="7">
        <f t="shared" si="12"/>
        <v>1652.08185280186</v>
      </c>
      <c r="E150" s="7">
        <f t="shared" si="13"/>
        <v>1027.99192322028</v>
      </c>
      <c r="F150" s="7">
        <f t="shared" si="14"/>
        <v>624.089929581581</v>
      </c>
      <c r="G150" s="30"/>
      <c r="H150" s="7">
        <f t="shared" si="15"/>
        <v>234345.492520767</v>
      </c>
    </row>
    <row r="151" ht="17.6" spans="1:8">
      <c r="A151" s="13">
        <v>139</v>
      </c>
      <c r="B151" s="16">
        <f t="shared" si="17"/>
        <v>48127</v>
      </c>
      <c r="C151" s="18">
        <f t="shared" si="16"/>
        <v>0.004375</v>
      </c>
      <c r="D151" s="7">
        <f t="shared" si="12"/>
        <v>1652.08185280186</v>
      </c>
      <c r="E151" s="7">
        <f t="shared" si="13"/>
        <v>1025.26152977836</v>
      </c>
      <c r="F151" s="7">
        <f t="shared" si="14"/>
        <v>626.820323023501</v>
      </c>
      <c r="G151" s="30"/>
      <c r="H151" s="7">
        <f t="shared" si="15"/>
        <v>233718.672197744</v>
      </c>
    </row>
    <row r="152" ht="17.6" spans="1:8">
      <c r="A152" s="13">
        <v>140</v>
      </c>
      <c r="B152" s="16">
        <f t="shared" si="17"/>
        <v>48158</v>
      </c>
      <c r="C152" s="18">
        <f t="shared" si="16"/>
        <v>0.004375</v>
      </c>
      <c r="D152" s="7">
        <f t="shared" si="12"/>
        <v>1652.08185280186</v>
      </c>
      <c r="E152" s="7">
        <f t="shared" si="13"/>
        <v>1022.51919086513</v>
      </c>
      <c r="F152" s="7">
        <f t="shared" si="14"/>
        <v>629.562661936728</v>
      </c>
      <c r="G152" s="30"/>
      <c r="H152" s="7">
        <f t="shared" si="15"/>
        <v>233089.109535807</v>
      </c>
    </row>
    <row r="153" ht="17.6" spans="1:8">
      <c r="A153" s="13">
        <v>141</v>
      </c>
      <c r="B153" s="16">
        <f t="shared" si="17"/>
        <v>48188</v>
      </c>
      <c r="C153" s="18">
        <f t="shared" si="16"/>
        <v>0.004375</v>
      </c>
      <c r="D153" s="7">
        <f t="shared" si="12"/>
        <v>1652.08185280186</v>
      </c>
      <c r="E153" s="7">
        <f t="shared" si="13"/>
        <v>1019.76485421916</v>
      </c>
      <c r="F153" s="7">
        <f t="shared" si="14"/>
        <v>632.316998582702</v>
      </c>
      <c r="G153" s="30"/>
      <c r="H153" s="7">
        <f t="shared" si="15"/>
        <v>232456.792537224</v>
      </c>
    </row>
    <row r="154" ht="17.6" spans="1:8">
      <c r="A154" s="13">
        <v>142</v>
      </c>
      <c r="B154" s="16">
        <f t="shared" si="17"/>
        <v>48219</v>
      </c>
      <c r="C154" s="18">
        <f t="shared" si="16"/>
        <v>0.004375</v>
      </c>
      <c r="D154" s="7">
        <f t="shared" si="12"/>
        <v>1652.08185280186</v>
      </c>
      <c r="E154" s="7">
        <f t="shared" si="13"/>
        <v>1016.99846735036</v>
      </c>
      <c r="F154" s="7">
        <f t="shared" si="14"/>
        <v>635.083385451501</v>
      </c>
      <c r="G154" s="30"/>
      <c r="H154" s="7">
        <f t="shared" si="15"/>
        <v>231821.709151773</v>
      </c>
    </row>
    <row r="155" ht="17.6" spans="1:8">
      <c r="A155" s="13">
        <v>143</v>
      </c>
      <c r="B155" s="16">
        <f t="shared" si="17"/>
        <v>48250</v>
      </c>
      <c r="C155" s="18">
        <f t="shared" si="16"/>
        <v>0.004375</v>
      </c>
      <c r="D155" s="7">
        <f t="shared" si="12"/>
        <v>1652.08185280186</v>
      </c>
      <c r="E155" s="7">
        <f t="shared" si="13"/>
        <v>1014.21997753901</v>
      </c>
      <c r="F155" s="7">
        <f t="shared" si="14"/>
        <v>637.861875262851</v>
      </c>
      <c r="G155" s="30"/>
      <c r="H155" s="7">
        <f t="shared" si="15"/>
        <v>231183.84727651</v>
      </c>
    </row>
    <row r="156" ht="17.6" spans="1:8">
      <c r="A156" s="13">
        <v>144</v>
      </c>
      <c r="B156" s="16">
        <f t="shared" si="17"/>
        <v>48279</v>
      </c>
      <c r="C156" s="18">
        <f t="shared" si="16"/>
        <v>0.004375</v>
      </c>
      <c r="D156" s="7">
        <f t="shared" si="12"/>
        <v>1652.08185280186</v>
      </c>
      <c r="E156" s="7">
        <f t="shared" si="13"/>
        <v>1011.42933183473</v>
      </c>
      <c r="F156" s="7">
        <f t="shared" si="14"/>
        <v>640.652520967126</v>
      </c>
      <c r="G156" s="30"/>
      <c r="H156" s="7">
        <f t="shared" si="15"/>
        <v>230543.194755543</v>
      </c>
    </row>
    <row r="157" ht="17.6" spans="1:8">
      <c r="A157" s="13">
        <v>145</v>
      </c>
      <c r="B157" s="16">
        <f t="shared" si="17"/>
        <v>48310</v>
      </c>
      <c r="C157" s="18">
        <f t="shared" si="16"/>
        <v>0.004375</v>
      </c>
      <c r="D157" s="7">
        <f t="shared" si="12"/>
        <v>1652.08185280186</v>
      </c>
      <c r="E157" s="7">
        <f t="shared" si="13"/>
        <v>1008.6264770555</v>
      </c>
      <c r="F157" s="7">
        <f t="shared" si="14"/>
        <v>643.455375746358</v>
      </c>
      <c r="G157" s="30"/>
      <c r="H157" s="7">
        <f t="shared" si="15"/>
        <v>229899.739379796</v>
      </c>
    </row>
    <row r="158" ht="17.6" spans="1:8">
      <c r="A158" s="13">
        <v>146</v>
      </c>
      <c r="B158" s="16">
        <f t="shared" si="17"/>
        <v>48340</v>
      </c>
      <c r="C158" s="18">
        <f t="shared" si="16"/>
        <v>0.004375</v>
      </c>
      <c r="D158" s="7">
        <f t="shared" si="12"/>
        <v>1652.08185280186</v>
      </c>
      <c r="E158" s="7">
        <f t="shared" si="13"/>
        <v>1005.81135978661</v>
      </c>
      <c r="F158" s="7">
        <f t="shared" si="14"/>
        <v>646.270493015248</v>
      </c>
      <c r="G158" s="30"/>
      <c r="H158" s="7">
        <f t="shared" si="15"/>
        <v>229253.468886781</v>
      </c>
    </row>
    <row r="159" ht="17.6" spans="1:8">
      <c r="A159" s="13">
        <v>147</v>
      </c>
      <c r="B159" s="16">
        <f t="shared" si="17"/>
        <v>48371</v>
      </c>
      <c r="C159" s="18">
        <f t="shared" si="16"/>
        <v>0.004375</v>
      </c>
      <c r="D159" s="7">
        <f t="shared" si="12"/>
        <v>1652.08185280186</v>
      </c>
      <c r="E159" s="7">
        <f t="shared" si="13"/>
        <v>1002.98392637967</v>
      </c>
      <c r="F159" s="7">
        <f t="shared" si="14"/>
        <v>649.09792642219</v>
      </c>
      <c r="G159" s="30"/>
      <c r="H159" s="7">
        <f t="shared" si="15"/>
        <v>228604.370960359</v>
      </c>
    </row>
    <row r="160" ht="17.6" spans="1:8">
      <c r="A160" s="13">
        <v>148</v>
      </c>
      <c r="B160" s="16">
        <f t="shared" si="17"/>
        <v>48401</v>
      </c>
      <c r="C160" s="18">
        <f t="shared" si="16"/>
        <v>0.004375</v>
      </c>
      <c r="D160" s="7">
        <f t="shared" ref="D160:D223" si="18">-PMT(C160,$B$4-A159,H159,)</f>
        <v>1652.08185280186</v>
      </c>
      <c r="E160" s="7">
        <f t="shared" ref="E160:E223" si="19">H159*C160</f>
        <v>1000.14412295157</v>
      </c>
      <c r="F160" s="7">
        <f t="shared" ref="F160:F223" si="20">D160-E160</f>
        <v>651.937729850287</v>
      </c>
      <c r="G160" s="30"/>
      <c r="H160" s="7">
        <f t="shared" ref="H160:H223" si="21">H159-F160-G160</f>
        <v>227952.433230509</v>
      </c>
    </row>
    <row r="161" ht="17.6" spans="1:8">
      <c r="A161" s="13">
        <v>149</v>
      </c>
      <c r="B161" s="16">
        <f t="shared" si="17"/>
        <v>48432</v>
      </c>
      <c r="C161" s="18">
        <f t="shared" si="16"/>
        <v>0.004375</v>
      </c>
      <c r="D161" s="7">
        <f t="shared" si="18"/>
        <v>1652.08185280186</v>
      </c>
      <c r="E161" s="7">
        <f t="shared" si="19"/>
        <v>997.291895383475</v>
      </c>
      <c r="F161" s="7">
        <f t="shared" si="20"/>
        <v>654.789957418382</v>
      </c>
      <c r="G161" s="30"/>
      <c r="H161" s="7">
        <f t="shared" si="21"/>
        <v>227297.64327309</v>
      </c>
    </row>
    <row r="162" ht="17.6" spans="1:8">
      <c r="A162" s="13">
        <v>150</v>
      </c>
      <c r="B162" s="16">
        <f t="shared" si="17"/>
        <v>48463</v>
      </c>
      <c r="C162" s="18">
        <f t="shared" si="16"/>
        <v>0.004375</v>
      </c>
      <c r="D162" s="7">
        <f t="shared" si="18"/>
        <v>1652.08185280186</v>
      </c>
      <c r="E162" s="7">
        <f t="shared" si="19"/>
        <v>994.42718931977</v>
      </c>
      <c r="F162" s="7">
        <f t="shared" si="20"/>
        <v>657.654663482087</v>
      </c>
      <c r="G162" s="30"/>
      <c r="H162" s="7">
        <f t="shared" si="21"/>
        <v>226639.988609608</v>
      </c>
    </row>
    <row r="163" ht="17.6" spans="1:8">
      <c r="A163" s="13">
        <v>151</v>
      </c>
      <c r="B163" s="16">
        <f t="shared" si="17"/>
        <v>48493</v>
      </c>
      <c r="C163" s="18">
        <f t="shared" si="16"/>
        <v>0.004375</v>
      </c>
      <c r="D163" s="7">
        <f t="shared" si="18"/>
        <v>1652.08185280186</v>
      </c>
      <c r="E163" s="7">
        <f t="shared" si="19"/>
        <v>991.549950167036</v>
      </c>
      <c r="F163" s="7">
        <f t="shared" si="20"/>
        <v>660.531902634821</v>
      </c>
      <c r="G163" s="30"/>
      <c r="H163" s="7">
        <f t="shared" si="21"/>
        <v>225979.456706973</v>
      </c>
    </row>
    <row r="164" ht="17.6" spans="1:8">
      <c r="A164" s="13">
        <v>152</v>
      </c>
      <c r="B164" s="16">
        <f t="shared" si="17"/>
        <v>48524</v>
      </c>
      <c r="C164" s="18">
        <f t="shared" si="16"/>
        <v>0.004375</v>
      </c>
      <c r="D164" s="7">
        <f t="shared" si="18"/>
        <v>1652.08185280186</v>
      </c>
      <c r="E164" s="7">
        <f t="shared" si="19"/>
        <v>988.660123093008</v>
      </c>
      <c r="F164" s="7">
        <f t="shared" si="20"/>
        <v>663.421729708849</v>
      </c>
      <c r="G164" s="30"/>
      <c r="H164" s="7">
        <f t="shared" si="21"/>
        <v>225316.034977264</v>
      </c>
    </row>
    <row r="165" ht="17.6" spans="1:8">
      <c r="A165" s="13">
        <v>153</v>
      </c>
      <c r="B165" s="16">
        <f t="shared" si="17"/>
        <v>48554</v>
      </c>
      <c r="C165" s="18">
        <f t="shared" si="16"/>
        <v>0.004375</v>
      </c>
      <c r="D165" s="7">
        <f t="shared" si="18"/>
        <v>1652.08185280186</v>
      </c>
      <c r="E165" s="7">
        <f t="shared" si="19"/>
        <v>985.757653025532</v>
      </c>
      <c r="F165" s="7">
        <f t="shared" si="20"/>
        <v>666.324199776325</v>
      </c>
      <c r="G165" s="30"/>
      <c r="H165" s="7">
        <f t="shared" si="21"/>
        <v>224649.710777488</v>
      </c>
    </row>
    <row r="166" ht="17.6" spans="1:8">
      <c r="A166" s="13">
        <v>154</v>
      </c>
      <c r="B166" s="16">
        <f t="shared" si="17"/>
        <v>48585</v>
      </c>
      <c r="C166" s="18">
        <f t="shared" si="16"/>
        <v>0.004375</v>
      </c>
      <c r="D166" s="7">
        <f t="shared" si="18"/>
        <v>1652.08185280186</v>
      </c>
      <c r="E166" s="7">
        <f t="shared" si="19"/>
        <v>982.842484651511</v>
      </c>
      <c r="F166" s="7">
        <f t="shared" si="20"/>
        <v>669.239368150347</v>
      </c>
      <c r="G166" s="30"/>
      <c r="H166" s="7">
        <f t="shared" si="21"/>
        <v>223980.471409338</v>
      </c>
    </row>
    <row r="167" ht="17.6" spans="1:8">
      <c r="A167" s="13">
        <v>155</v>
      </c>
      <c r="B167" s="16">
        <f t="shared" si="17"/>
        <v>48616</v>
      </c>
      <c r="C167" s="18">
        <f t="shared" si="16"/>
        <v>0.004375</v>
      </c>
      <c r="D167" s="7">
        <f t="shared" si="18"/>
        <v>1652.08185280186</v>
      </c>
      <c r="E167" s="7">
        <f t="shared" si="19"/>
        <v>979.914562415853</v>
      </c>
      <c r="F167" s="7">
        <f t="shared" si="20"/>
        <v>672.167290386004</v>
      </c>
      <c r="G167" s="30"/>
      <c r="H167" s="7">
        <f t="shared" si="21"/>
        <v>223308.304118952</v>
      </c>
    </row>
    <row r="168" ht="17.6" spans="1:8">
      <c r="A168" s="13">
        <v>156</v>
      </c>
      <c r="B168" s="16">
        <f t="shared" si="17"/>
        <v>48644</v>
      </c>
      <c r="C168" s="18">
        <f t="shared" si="16"/>
        <v>0.004375</v>
      </c>
      <c r="D168" s="7">
        <f t="shared" si="18"/>
        <v>1652.08185280186</v>
      </c>
      <c r="E168" s="7">
        <f t="shared" si="19"/>
        <v>976.973830520414</v>
      </c>
      <c r="F168" s="7">
        <f t="shared" si="20"/>
        <v>675.108022281443</v>
      </c>
      <c r="G168" s="30"/>
      <c r="H168" s="7">
        <f t="shared" si="21"/>
        <v>222633.19609667</v>
      </c>
    </row>
    <row r="169" ht="17.6" spans="1:8">
      <c r="A169" s="13">
        <v>157</v>
      </c>
      <c r="B169" s="16">
        <f t="shared" si="17"/>
        <v>48675</v>
      </c>
      <c r="C169" s="18">
        <f t="shared" si="16"/>
        <v>0.004375</v>
      </c>
      <c r="D169" s="7">
        <f t="shared" si="18"/>
        <v>1652.08185280186</v>
      </c>
      <c r="E169" s="7">
        <f t="shared" si="19"/>
        <v>974.020232922933</v>
      </c>
      <c r="F169" s="7">
        <f t="shared" si="20"/>
        <v>678.061619878924</v>
      </c>
      <c r="G169" s="30"/>
      <c r="H169" s="7">
        <f t="shared" si="21"/>
        <v>221955.134476791</v>
      </c>
    </row>
    <row r="170" ht="17.6" spans="1:8">
      <c r="A170" s="13">
        <v>158</v>
      </c>
      <c r="B170" s="16">
        <f t="shared" si="17"/>
        <v>48705</v>
      </c>
      <c r="C170" s="18">
        <f t="shared" ref="C170:C233" si="22">C169</f>
        <v>0.004375</v>
      </c>
      <c r="D170" s="7">
        <f t="shared" si="18"/>
        <v>1652.08185280186</v>
      </c>
      <c r="E170" s="7">
        <f t="shared" si="19"/>
        <v>971.053713335963</v>
      </c>
      <c r="F170" s="7">
        <f t="shared" si="20"/>
        <v>681.028139465895</v>
      </c>
      <c r="G170" s="30"/>
      <c r="H170" s="7">
        <f t="shared" si="21"/>
        <v>221274.106337326</v>
      </c>
    </row>
    <row r="171" ht="17.6" spans="1:8">
      <c r="A171" s="13">
        <v>159</v>
      </c>
      <c r="B171" s="16">
        <f t="shared" si="17"/>
        <v>48736</v>
      </c>
      <c r="C171" s="18">
        <f t="shared" si="22"/>
        <v>0.004375</v>
      </c>
      <c r="D171" s="7">
        <f t="shared" si="18"/>
        <v>1652.08185280186</v>
      </c>
      <c r="E171" s="7">
        <f t="shared" si="19"/>
        <v>968.074215225799</v>
      </c>
      <c r="F171" s="7">
        <f t="shared" si="20"/>
        <v>684.007637576058</v>
      </c>
      <c r="G171" s="30"/>
      <c r="H171" s="7">
        <f t="shared" si="21"/>
        <v>220590.098699749</v>
      </c>
    </row>
    <row r="172" ht="17.6" spans="1:8">
      <c r="A172" s="13">
        <v>160</v>
      </c>
      <c r="B172" s="16">
        <f t="shared" si="17"/>
        <v>48766</v>
      </c>
      <c r="C172" s="18">
        <f t="shared" si="22"/>
        <v>0.004375</v>
      </c>
      <c r="D172" s="7">
        <f t="shared" si="18"/>
        <v>1652.08185280186</v>
      </c>
      <c r="E172" s="7">
        <f t="shared" si="19"/>
        <v>965.081681811404</v>
      </c>
      <c r="F172" s="7">
        <f t="shared" si="20"/>
        <v>687.000170990453</v>
      </c>
      <c r="G172" s="30"/>
      <c r="H172" s="7">
        <f t="shared" si="21"/>
        <v>219903.098528759</v>
      </c>
    </row>
    <row r="173" ht="17.6" spans="1:8">
      <c r="A173" s="13">
        <v>161</v>
      </c>
      <c r="B173" s="16">
        <f t="shared" si="17"/>
        <v>48797</v>
      </c>
      <c r="C173" s="18">
        <f t="shared" si="22"/>
        <v>0.004375</v>
      </c>
      <c r="D173" s="7">
        <f t="shared" si="18"/>
        <v>1652.08185280186</v>
      </c>
      <c r="E173" s="7">
        <f t="shared" si="19"/>
        <v>962.076056063321</v>
      </c>
      <c r="F173" s="7">
        <f t="shared" si="20"/>
        <v>690.005796738537</v>
      </c>
      <c r="G173" s="30"/>
      <c r="H173" s="7">
        <f t="shared" si="21"/>
        <v>219213.09273202</v>
      </c>
    </row>
    <row r="174" ht="17.6" spans="1:8">
      <c r="A174" s="13">
        <v>162</v>
      </c>
      <c r="B174" s="16">
        <f t="shared" si="17"/>
        <v>48828</v>
      </c>
      <c r="C174" s="18">
        <f t="shared" si="22"/>
        <v>0.004375</v>
      </c>
      <c r="D174" s="7">
        <f t="shared" si="18"/>
        <v>1652.08185280186</v>
      </c>
      <c r="E174" s="7">
        <f t="shared" si="19"/>
        <v>959.05728070259</v>
      </c>
      <c r="F174" s="7">
        <f t="shared" si="20"/>
        <v>693.024572099268</v>
      </c>
      <c r="G174" s="30"/>
      <c r="H174" s="7">
        <f t="shared" si="21"/>
        <v>218520.068159921</v>
      </c>
    </row>
    <row r="175" ht="17.6" spans="1:8">
      <c r="A175" s="13">
        <v>163</v>
      </c>
      <c r="B175" s="16">
        <f t="shared" si="17"/>
        <v>48858</v>
      </c>
      <c r="C175" s="18">
        <f t="shared" si="22"/>
        <v>0.004375</v>
      </c>
      <c r="D175" s="7">
        <f t="shared" si="18"/>
        <v>1652.08185280186</v>
      </c>
      <c r="E175" s="7">
        <f t="shared" si="19"/>
        <v>956.025298199655</v>
      </c>
      <c r="F175" s="7">
        <f t="shared" si="20"/>
        <v>696.056554602202</v>
      </c>
      <c r="G175" s="30"/>
      <c r="H175" s="7">
        <f t="shared" si="21"/>
        <v>217824.011605319</v>
      </c>
    </row>
    <row r="176" ht="17.6" spans="1:8">
      <c r="A176" s="13">
        <v>164</v>
      </c>
      <c r="B176" s="16">
        <f t="shared" si="17"/>
        <v>48889</v>
      </c>
      <c r="C176" s="18">
        <f t="shared" si="22"/>
        <v>0.004375</v>
      </c>
      <c r="D176" s="7">
        <f t="shared" si="18"/>
        <v>1652.08185280186</v>
      </c>
      <c r="E176" s="7">
        <f t="shared" si="19"/>
        <v>952.980050773271</v>
      </c>
      <c r="F176" s="7">
        <f t="shared" si="20"/>
        <v>699.101802028586</v>
      </c>
      <c r="G176" s="30"/>
      <c r="H176" s="7">
        <f t="shared" si="21"/>
        <v>217124.90980329</v>
      </c>
    </row>
    <row r="177" ht="17.6" spans="1:8">
      <c r="A177" s="13">
        <v>165</v>
      </c>
      <c r="B177" s="16">
        <f t="shared" si="17"/>
        <v>48919</v>
      </c>
      <c r="C177" s="18">
        <f t="shared" si="22"/>
        <v>0.004375</v>
      </c>
      <c r="D177" s="7">
        <f t="shared" si="18"/>
        <v>1652.08185280186</v>
      </c>
      <c r="E177" s="7">
        <f t="shared" si="19"/>
        <v>949.921480389396</v>
      </c>
      <c r="F177" s="7">
        <f t="shared" si="20"/>
        <v>702.160372412462</v>
      </c>
      <c r="G177" s="30"/>
      <c r="H177" s="7">
        <f t="shared" si="21"/>
        <v>216422.749430878</v>
      </c>
    </row>
    <row r="178" ht="17.6" spans="1:8">
      <c r="A178" s="13">
        <v>166</v>
      </c>
      <c r="B178" s="16">
        <f t="shared" si="17"/>
        <v>48950</v>
      </c>
      <c r="C178" s="18">
        <f t="shared" si="22"/>
        <v>0.004375</v>
      </c>
      <c r="D178" s="7">
        <f t="shared" si="18"/>
        <v>1652.08185280186</v>
      </c>
      <c r="E178" s="7">
        <f t="shared" si="19"/>
        <v>946.849528760091</v>
      </c>
      <c r="F178" s="7">
        <f t="shared" si="20"/>
        <v>705.232324041766</v>
      </c>
      <c r="G178" s="30"/>
      <c r="H178" s="7">
        <f t="shared" si="21"/>
        <v>215717.517106836</v>
      </c>
    </row>
    <row r="179" ht="17.6" spans="1:8">
      <c r="A179" s="13">
        <v>167</v>
      </c>
      <c r="B179" s="16">
        <f t="shared" si="17"/>
        <v>48981</v>
      </c>
      <c r="C179" s="18">
        <f t="shared" si="22"/>
        <v>0.004375</v>
      </c>
      <c r="D179" s="7">
        <f t="shared" si="18"/>
        <v>1652.08185280186</v>
      </c>
      <c r="E179" s="7">
        <f t="shared" si="19"/>
        <v>943.764137342408</v>
      </c>
      <c r="F179" s="7">
        <f t="shared" si="20"/>
        <v>708.317715459449</v>
      </c>
      <c r="G179" s="30"/>
      <c r="H179" s="7">
        <f t="shared" si="21"/>
        <v>215009.199391377</v>
      </c>
    </row>
    <row r="180" ht="17.6" spans="1:8">
      <c r="A180" s="13">
        <v>168</v>
      </c>
      <c r="B180" s="16">
        <f t="shared" si="17"/>
        <v>49009</v>
      </c>
      <c r="C180" s="18">
        <f t="shared" si="22"/>
        <v>0.004375</v>
      </c>
      <c r="D180" s="7">
        <f t="shared" si="18"/>
        <v>1652.08185280186</v>
      </c>
      <c r="E180" s="7">
        <f t="shared" si="19"/>
        <v>940.665247337273</v>
      </c>
      <c r="F180" s="7">
        <f t="shared" si="20"/>
        <v>711.416605464584</v>
      </c>
      <c r="G180" s="30"/>
      <c r="H180" s="7">
        <f t="shared" si="21"/>
        <v>214297.782785912</v>
      </c>
    </row>
    <row r="181" ht="17.6" spans="1:8">
      <c r="A181" s="13">
        <v>169</v>
      </c>
      <c r="B181" s="16">
        <f t="shared" si="17"/>
        <v>49040</v>
      </c>
      <c r="C181" s="18">
        <f t="shared" si="22"/>
        <v>0.004375</v>
      </c>
      <c r="D181" s="7">
        <f t="shared" si="18"/>
        <v>1652.08185280186</v>
      </c>
      <c r="E181" s="7">
        <f t="shared" si="19"/>
        <v>937.552799688366</v>
      </c>
      <c r="F181" s="7">
        <f t="shared" si="20"/>
        <v>714.529053113492</v>
      </c>
      <c r="G181" s="30"/>
      <c r="H181" s="7">
        <f t="shared" si="21"/>
        <v>213583.253732799</v>
      </c>
    </row>
    <row r="182" ht="17.6" spans="1:8">
      <c r="A182" s="13">
        <v>170</v>
      </c>
      <c r="B182" s="16">
        <f t="shared" si="17"/>
        <v>49070</v>
      </c>
      <c r="C182" s="18">
        <f t="shared" si="22"/>
        <v>0.004375</v>
      </c>
      <c r="D182" s="7">
        <f t="shared" si="18"/>
        <v>1652.08185280186</v>
      </c>
      <c r="E182" s="7">
        <f t="shared" si="19"/>
        <v>934.426735080994</v>
      </c>
      <c r="F182" s="7">
        <f t="shared" si="20"/>
        <v>717.655117720863</v>
      </c>
      <c r="G182" s="30"/>
      <c r="H182" s="7">
        <f t="shared" si="21"/>
        <v>212865.598615078</v>
      </c>
    </row>
    <row r="183" ht="17.6" spans="1:8">
      <c r="A183" s="13">
        <v>171</v>
      </c>
      <c r="B183" s="16">
        <f t="shared" si="17"/>
        <v>49101</v>
      </c>
      <c r="C183" s="18">
        <f t="shared" si="22"/>
        <v>0.004375</v>
      </c>
      <c r="D183" s="7">
        <f t="shared" si="18"/>
        <v>1652.08185280186</v>
      </c>
      <c r="E183" s="7">
        <f t="shared" si="19"/>
        <v>931.286993940965</v>
      </c>
      <c r="F183" s="7">
        <f t="shared" si="20"/>
        <v>720.794858860892</v>
      </c>
      <c r="G183" s="30"/>
      <c r="H183" s="7">
        <f t="shared" si="21"/>
        <v>212144.803756217</v>
      </c>
    </row>
    <row r="184" ht="17.6" spans="1:8">
      <c r="A184" s="13">
        <v>172</v>
      </c>
      <c r="B184" s="16">
        <f t="shared" si="17"/>
        <v>49131</v>
      </c>
      <c r="C184" s="18">
        <f t="shared" si="22"/>
        <v>0.004375</v>
      </c>
      <c r="D184" s="7">
        <f t="shared" si="18"/>
        <v>1652.08185280186</v>
      </c>
      <c r="E184" s="7">
        <f t="shared" si="19"/>
        <v>928.133516433449</v>
      </c>
      <c r="F184" s="7">
        <f t="shared" si="20"/>
        <v>723.948336368408</v>
      </c>
      <c r="G184" s="30"/>
      <c r="H184" s="7">
        <f t="shared" si="21"/>
        <v>211420.855419848</v>
      </c>
    </row>
    <row r="185" ht="17.6" spans="1:8">
      <c r="A185" s="13">
        <v>173</v>
      </c>
      <c r="B185" s="16">
        <f t="shared" si="17"/>
        <v>49162</v>
      </c>
      <c r="C185" s="18">
        <f t="shared" si="22"/>
        <v>0.004375</v>
      </c>
      <c r="D185" s="7">
        <f t="shared" si="18"/>
        <v>1652.08185280186</v>
      </c>
      <c r="E185" s="7">
        <f t="shared" si="19"/>
        <v>924.966242461837</v>
      </c>
      <c r="F185" s="7">
        <f t="shared" si="20"/>
        <v>727.11561034002</v>
      </c>
      <c r="G185" s="30"/>
      <c r="H185" s="7">
        <f t="shared" si="21"/>
        <v>210693.739809508</v>
      </c>
    </row>
    <row r="186" ht="17.6" spans="1:8">
      <c r="A186" s="13">
        <v>174</v>
      </c>
      <c r="B186" s="16">
        <f t="shared" si="17"/>
        <v>49193</v>
      </c>
      <c r="C186" s="18">
        <f t="shared" si="22"/>
        <v>0.004375</v>
      </c>
      <c r="D186" s="7">
        <f t="shared" si="18"/>
        <v>1652.08185280186</v>
      </c>
      <c r="E186" s="7">
        <f t="shared" si="19"/>
        <v>921.7851116666</v>
      </c>
      <c r="F186" s="7">
        <f t="shared" si="20"/>
        <v>730.296741135258</v>
      </c>
      <c r="G186" s="30"/>
      <c r="H186" s="7">
        <f t="shared" si="21"/>
        <v>209963.443068373</v>
      </c>
    </row>
    <row r="187" ht="17.6" spans="1:8">
      <c r="A187" s="13">
        <v>175</v>
      </c>
      <c r="B187" s="16">
        <f t="shared" si="17"/>
        <v>49223</v>
      </c>
      <c r="C187" s="18">
        <f t="shared" si="22"/>
        <v>0.004375</v>
      </c>
      <c r="D187" s="7">
        <f t="shared" si="18"/>
        <v>1652.08185280186</v>
      </c>
      <c r="E187" s="7">
        <f t="shared" si="19"/>
        <v>918.590063424133</v>
      </c>
      <c r="F187" s="7">
        <f t="shared" si="20"/>
        <v>733.491789377725</v>
      </c>
      <c r="G187" s="30"/>
      <c r="H187" s="7">
        <f t="shared" si="21"/>
        <v>209229.951278995</v>
      </c>
    </row>
    <row r="188" ht="17.6" spans="1:8">
      <c r="A188" s="13">
        <v>176</v>
      </c>
      <c r="B188" s="16">
        <f t="shared" si="17"/>
        <v>49254</v>
      </c>
      <c r="C188" s="18">
        <f t="shared" si="22"/>
        <v>0.004375</v>
      </c>
      <c r="D188" s="7">
        <f t="shared" si="18"/>
        <v>1652.08185280186</v>
      </c>
      <c r="E188" s="7">
        <f t="shared" si="19"/>
        <v>915.381036845605</v>
      </c>
      <c r="F188" s="7">
        <f t="shared" si="20"/>
        <v>736.700815956252</v>
      </c>
      <c r="G188" s="30"/>
      <c r="H188" s="7">
        <f t="shared" si="21"/>
        <v>208493.250463039</v>
      </c>
    </row>
    <row r="189" ht="17.6" spans="1:8">
      <c r="A189" s="13">
        <v>177</v>
      </c>
      <c r="B189" s="16">
        <f t="shared" si="17"/>
        <v>49284</v>
      </c>
      <c r="C189" s="18">
        <f t="shared" si="22"/>
        <v>0.004375</v>
      </c>
      <c r="D189" s="7">
        <f t="shared" si="18"/>
        <v>1652.08185280186</v>
      </c>
      <c r="E189" s="7">
        <f t="shared" si="19"/>
        <v>912.157970775797</v>
      </c>
      <c r="F189" s="7">
        <f t="shared" si="20"/>
        <v>739.923882026061</v>
      </c>
      <c r="G189" s="30"/>
      <c r="H189" s="7">
        <f t="shared" si="21"/>
        <v>207753.326581013</v>
      </c>
    </row>
    <row r="190" ht="17.6" spans="1:8">
      <c r="A190" s="13">
        <v>178</v>
      </c>
      <c r="B190" s="16">
        <f t="shared" si="17"/>
        <v>49315</v>
      </c>
      <c r="C190" s="18">
        <f t="shared" si="22"/>
        <v>0.004375</v>
      </c>
      <c r="D190" s="7">
        <f t="shared" si="18"/>
        <v>1652.08185280186</v>
      </c>
      <c r="E190" s="7">
        <f t="shared" si="19"/>
        <v>908.920803791933</v>
      </c>
      <c r="F190" s="7">
        <f t="shared" si="20"/>
        <v>743.161049009925</v>
      </c>
      <c r="G190" s="30"/>
      <c r="H190" s="7">
        <f t="shared" si="21"/>
        <v>207010.165532003</v>
      </c>
    </row>
    <row r="191" ht="17.6" spans="1:8">
      <c r="A191" s="13">
        <v>179</v>
      </c>
      <c r="B191" s="16">
        <f t="shared" si="17"/>
        <v>49346</v>
      </c>
      <c r="C191" s="18">
        <f t="shared" si="22"/>
        <v>0.004375</v>
      </c>
      <c r="D191" s="7">
        <f t="shared" si="18"/>
        <v>1652.08185280186</v>
      </c>
      <c r="E191" s="7">
        <f t="shared" si="19"/>
        <v>905.669474202514</v>
      </c>
      <c r="F191" s="7">
        <f t="shared" si="20"/>
        <v>746.412378599343</v>
      </c>
      <c r="G191" s="30"/>
      <c r="H191" s="7">
        <f t="shared" si="21"/>
        <v>206263.753153404</v>
      </c>
    </row>
    <row r="192" ht="17.6" spans="1:8">
      <c r="A192" s="13">
        <v>180</v>
      </c>
      <c r="B192" s="16">
        <f t="shared" si="17"/>
        <v>49374</v>
      </c>
      <c r="C192" s="18">
        <f t="shared" si="22"/>
        <v>0.004375</v>
      </c>
      <c r="D192" s="7">
        <f t="shared" si="18"/>
        <v>1652.08185280186</v>
      </c>
      <c r="E192" s="7">
        <f t="shared" si="19"/>
        <v>902.403920046142</v>
      </c>
      <c r="F192" s="7">
        <f t="shared" si="20"/>
        <v>749.677932755716</v>
      </c>
      <c r="G192" s="30"/>
      <c r="H192" s="7">
        <f t="shared" si="21"/>
        <v>205514.075220648</v>
      </c>
    </row>
    <row r="193" ht="17.6" spans="1:8">
      <c r="A193" s="13">
        <v>181</v>
      </c>
      <c r="B193" s="16">
        <f t="shared" si="17"/>
        <v>49405</v>
      </c>
      <c r="C193" s="18">
        <f t="shared" si="22"/>
        <v>0.004375</v>
      </c>
      <c r="D193" s="7">
        <f t="shared" si="18"/>
        <v>1652.08185280186</v>
      </c>
      <c r="E193" s="7">
        <f t="shared" si="19"/>
        <v>899.124079090336</v>
      </c>
      <c r="F193" s="7">
        <f t="shared" si="20"/>
        <v>752.957773711522</v>
      </c>
      <c r="G193" s="30"/>
      <c r="H193" s="7">
        <f t="shared" si="21"/>
        <v>204761.117446937</v>
      </c>
    </row>
    <row r="194" ht="17.6" spans="1:8">
      <c r="A194" s="13">
        <v>182</v>
      </c>
      <c r="B194" s="16">
        <f t="shared" si="17"/>
        <v>49435</v>
      </c>
      <c r="C194" s="18">
        <f t="shared" si="22"/>
        <v>0.004375</v>
      </c>
      <c r="D194" s="7">
        <f t="shared" si="18"/>
        <v>1652.08185280186</v>
      </c>
      <c r="E194" s="7">
        <f t="shared" si="19"/>
        <v>895.829888830348</v>
      </c>
      <c r="F194" s="7">
        <f t="shared" si="20"/>
        <v>756.25196397151</v>
      </c>
      <c r="G194" s="30"/>
      <c r="H194" s="7">
        <f t="shared" si="21"/>
        <v>204004.865482965</v>
      </c>
    </row>
    <row r="195" ht="17.6" spans="1:8">
      <c r="A195" s="13">
        <v>183</v>
      </c>
      <c r="B195" s="16">
        <f t="shared" si="17"/>
        <v>49466</v>
      </c>
      <c r="C195" s="18">
        <f t="shared" si="22"/>
        <v>0.004375</v>
      </c>
      <c r="D195" s="7">
        <f t="shared" si="18"/>
        <v>1652.08185280186</v>
      </c>
      <c r="E195" s="7">
        <f t="shared" si="19"/>
        <v>892.521286487973</v>
      </c>
      <c r="F195" s="7">
        <f t="shared" si="20"/>
        <v>759.560566313885</v>
      </c>
      <c r="G195" s="30"/>
      <c r="H195" s="7">
        <f t="shared" si="21"/>
        <v>203245.304916651</v>
      </c>
    </row>
    <row r="196" ht="17.6" spans="1:8">
      <c r="A196" s="13">
        <v>184</v>
      </c>
      <c r="B196" s="16">
        <f t="shared" si="17"/>
        <v>49496</v>
      </c>
      <c r="C196" s="18">
        <f t="shared" si="22"/>
        <v>0.004375</v>
      </c>
      <c r="D196" s="7">
        <f t="shared" si="18"/>
        <v>1652.08185280186</v>
      </c>
      <c r="E196" s="7">
        <f t="shared" si="19"/>
        <v>889.19820901035</v>
      </c>
      <c r="F196" s="7">
        <f t="shared" si="20"/>
        <v>762.883643791508</v>
      </c>
      <c r="G196" s="30"/>
      <c r="H196" s="7">
        <f t="shared" si="21"/>
        <v>202482.42127286</v>
      </c>
    </row>
    <row r="197" ht="17.6" spans="1:8">
      <c r="A197" s="13">
        <v>185</v>
      </c>
      <c r="B197" s="16">
        <f t="shared" si="17"/>
        <v>49527</v>
      </c>
      <c r="C197" s="18">
        <f t="shared" si="22"/>
        <v>0.004375</v>
      </c>
      <c r="D197" s="7">
        <f t="shared" si="18"/>
        <v>1652.08185280186</v>
      </c>
      <c r="E197" s="7">
        <f t="shared" si="19"/>
        <v>885.860593068762</v>
      </c>
      <c r="F197" s="7">
        <f t="shared" si="20"/>
        <v>766.221259733096</v>
      </c>
      <c r="G197" s="30"/>
      <c r="H197" s="7">
        <f t="shared" si="21"/>
        <v>201716.200013127</v>
      </c>
    </row>
    <row r="198" ht="17.6" spans="1:8">
      <c r="A198" s="13">
        <v>186</v>
      </c>
      <c r="B198" s="16">
        <f t="shared" si="17"/>
        <v>49558</v>
      </c>
      <c r="C198" s="18">
        <f t="shared" si="22"/>
        <v>0.004375</v>
      </c>
      <c r="D198" s="7">
        <f t="shared" si="18"/>
        <v>1652.08185280186</v>
      </c>
      <c r="E198" s="7">
        <f t="shared" si="19"/>
        <v>882.508375057429</v>
      </c>
      <c r="F198" s="7">
        <f t="shared" si="20"/>
        <v>769.573477744429</v>
      </c>
      <c r="G198" s="30"/>
      <c r="H198" s="7">
        <f t="shared" si="21"/>
        <v>200946.626535382</v>
      </c>
    </row>
    <row r="199" ht="17.6" spans="1:8">
      <c r="A199" s="13">
        <v>187</v>
      </c>
      <c r="B199" s="16">
        <f t="shared" si="17"/>
        <v>49588</v>
      </c>
      <c r="C199" s="18">
        <f t="shared" si="22"/>
        <v>0.004375</v>
      </c>
      <c r="D199" s="7">
        <f t="shared" si="18"/>
        <v>1652.08185280186</v>
      </c>
      <c r="E199" s="7">
        <f t="shared" si="19"/>
        <v>879.141491092298</v>
      </c>
      <c r="F199" s="7">
        <f t="shared" si="20"/>
        <v>772.94036170956</v>
      </c>
      <c r="G199" s="30"/>
      <c r="H199" s="7">
        <f t="shared" si="21"/>
        <v>200173.686173673</v>
      </c>
    </row>
    <row r="200" ht="17.6" spans="1:8">
      <c r="A200" s="13">
        <v>188</v>
      </c>
      <c r="B200" s="16">
        <f t="shared" si="17"/>
        <v>49619</v>
      </c>
      <c r="C200" s="18">
        <f t="shared" si="22"/>
        <v>0.004375</v>
      </c>
      <c r="D200" s="7">
        <f t="shared" si="18"/>
        <v>1652.08185280186</v>
      </c>
      <c r="E200" s="7">
        <f t="shared" si="19"/>
        <v>875.759877009818</v>
      </c>
      <c r="F200" s="7">
        <f t="shared" si="20"/>
        <v>776.321975792039</v>
      </c>
      <c r="G200" s="30"/>
      <c r="H200" s="7">
        <f t="shared" si="21"/>
        <v>199397.364197881</v>
      </c>
    </row>
    <row r="201" ht="17.6" spans="1:8">
      <c r="A201" s="13">
        <v>189</v>
      </c>
      <c r="B201" s="16">
        <f t="shared" si="17"/>
        <v>49649</v>
      </c>
      <c r="C201" s="18">
        <f t="shared" si="22"/>
        <v>0.004375</v>
      </c>
      <c r="D201" s="7">
        <f t="shared" si="18"/>
        <v>1652.08185280186</v>
      </c>
      <c r="E201" s="7">
        <f t="shared" si="19"/>
        <v>872.363468365728</v>
      </c>
      <c r="F201" s="7">
        <f t="shared" si="20"/>
        <v>779.71838443613</v>
      </c>
      <c r="G201" s="30"/>
      <c r="H201" s="7">
        <f t="shared" si="21"/>
        <v>198617.645813445</v>
      </c>
    </row>
    <row r="202" ht="17.6" spans="1:8">
      <c r="A202" s="13">
        <v>190</v>
      </c>
      <c r="B202" s="16">
        <f t="shared" si="17"/>
        <v>49680</v>
      </c>
      <c r="C202" s="18">
        <f t="shared" si="22"/>
        <v>0.004375</v>
      </c>
      <c r="D202" s="7">
        <f t="shared" si="18"/>
        <v>1652.08185280186</v>
      </c>
      <c r="E202" s="7">
        <f t="shared" si="19"/>
        <v>868.95220043382</v>
      </c>
      <c r="F202" s="7">
        <f t="shared" si="20"/>
        <v>783.129652368038</v>
      </c>
      <c r="G202" s="30"/>
      <c r="H202" s="7">
        <f t="shared" si="21"/>
        <v>197834.516161076</v>
      </c>
    </row>
    <row r="203" ht="17.6" spans="1:8">
      <c r="A203" s="13">
        <v>191</v>
      </c>
      <c r="B203" s="16">
        <f t="shared" si="17"/>
        <v>49711</v>
      </c>
      <c r="C203" s="18">
        <f t="shared" si="22"/>
        <v>0.004375</v>
      </c>
      <c r="D203" s="7">
        <f t="shared" si="18"/>
        <v>1652.08185280186</v>
      </c>
      <c r="E203" s="7">
        <f t="shared" si="19"/>
        <v>865.52600820471</v>
      </c>
      <c r="F203" s="7">
        <f t="shared" si="20"/>
        <v>786.555844597148</v>
      </c>
      <c r="G203" s="30"/>
      <c r="H203" s="7">
        <f t="shared" si="21"/>
        <v>197047.960316479</v>
      </c>
    </row>
    <row r="204" ht="17.6" spans="1:8">
      <c r="A204" s="13">
        <v>192</v>
      </c>
      <c r="B204" s="16">
        <f t="shared" si="17"/>
        <v>49740</v>
      </c>
      <c r="C204" s="18">
        <f t="shared" si="22"/>
        <v>0.004375</v>
      </c>
      <c r="D204" s="7">
        <f t="shared" si="18"/>
        <v>1652.08185280186</v>
      </c>
      <c r="E204" s="7">
        <f t="shared" si="19"/>
        <v>862.084826384597</v>
      </c>
      <c r="F204" s="7">
        <f t="shared" si="20"/>
        <v>789.997026417261</v>
      </c>
      <c r="G204" s="30"/>
      <c r="H204" s="7">
        <f t="shared" si="21"/>
        <v>196257.963290062</v>
      </c>
    </row>
    <row r="205" ht="17.6" spans="1:8">
      <c r="A205" s="13">
        <v>193</v>
      </c>
      <c r="B205" s="16">
        <f t="shared" ref="B205:B268" si="23">EDATE(B204,1)</f>
        <v>49771</v>
      </c>
      <c r="C205" s="18">
        <f t="shared" si="22"/>
        <v>0.004375</v>
      </c>
      <c r="D205" s="7">
        <f t="shared" si="18"/>
        <v>1652.08185280186</v>
      </c>
      <c r="E205" s="7">
        <f t="shared" si="19"/>
        <v>858.628589394022</v>
      </c>
      <c r="F205" s="7">
        <f t="shared" si="20"/>
        <v>793.453263407836</v>
      </c>
      <c r="G205" s="30"/>
      <c r="H205" s="7">
        <f t="shared" si="21"/>
        <v>195464.510026654</v>
      </c>
    </row>
    <row r="206" ht="17.6" spans="1:8">
      <c r="A206" s="13">
        <v>194</v>
      </c>
      <c r="B206" s="16">
        <f t="shared" si="23"/>
        <v>49801</v>
      </c>
      <c r="C206" s="18">
        <f t="shared" si="22"/>
        <v>0.004375</v>
      </c>
      <c r="D206" s="7">
        <f t="shared" si="18"/>
        <v>1652.08185280186</v>
      </c>
      <c r="E206" s="7">
        <f t="shared" si="19"/>
        <v>855.157231366612</v>
      </c>
      <c r="F206" s="7">
        <f t="shared" si="20"/>
        <v>796.924621435246</v>
      </c>
      <c r="G206" s="30"/>
      <c r="H206" s="7">
        <f t="shared" si="21"/>
        <v>194667.585405219</v>
      </c>
    </row>
    <row r="207" ht="17.6" spans="1:8">
      <c r="A207" s="13">
        <v>195</v>
      </c>
      <c r="B207" s="16">
        <f t="shared" si="23"/>
        <v>49832</v>
      </c>
      <c r="C207" s="18">
        <f t="shared" si="22"/>
        <v>0.004375</v>
      </c>
      <c r="D207" s="7">
        <f t="shared" si="18"/>
        <v>1652.08185280186</v>
      </c>
      <c r="E207" s="7">
        <f t="shared" si="19"/>
        <v>851.670686147833</v>
      </c>
      <c r="F207" s="7">
        <f t="shared" si="20"/>
        <v>800.411166654025</v>
      </c>
      <c r="G207" s="30"/>
      <c r="H207" s="7">
        <f t="shared" si="21"/>
        <v>193867.174238565</v>
      </c>
    </row>
    <row r="208" ht="17.6" spans="1:8">
      <c r="A208" s="13">
        <v>196</v>
      </c>
      <c r="B208" s="16">
        <f t="shared" si="23"/>
        <v>49862</v>
      </c>
      <c r="C208" s="18">
        <f t="shared" si="22"/>
        <v>0.004375</v>
      </c>
      <c r="D208" s="7">
        <f t="shared" si="18"/>
        <v>1652.08185280186</v>
      </c>
      <c r="E208" s="7">
        <f t="shared" si="19"/>
        <v>848.168887293722</v>
      </c>
      <c r="F208" s="7">
        <f t="shared" si="20"/>
        <v>803.912965508136</v>
      </c>
      <c r="G208" s="30"/>
      <c r="H208" s="7">
        <f t="shared" si="21"/>
        <v>193063.261273057</v>
      </c>
    </row>
    <row r="209" ht="17.6" spans="1:8">
      <c r="A209" s="13">
        <v>197</v>
      </c>
      <c r="B209" s="16">
        <f t="shared" si="23"/>
        <v>49893</v>
      </c>
      <c r="C209" s="18">
        <f t="shared" si="22"/>
        <v>0.004375</v>
      </c>
      <c r="D209" s="7">
        <f t="shared" si="18"/>
        <v>1652.08185280186</v>
      </c>
      <c r="E209" s="7">
        <f t="shared" si="19"/>
        <v>844.651768069624</v>
      </c>
      <c r="F209" s="7">
        <f t="shared" si="20"/>
        <v>807.430084732234</v>
      </c>
      <c r="G209" s="30"/>
      <c r="H209" s="7">
        <f t="shared" si="21"/>
        <v>192255.831188325</v>
      </c>
    </row>
    <row r="210" ht="17.6" spans="1:8">
      <c r="A210" s="13">
        <v>198</v>
      </c>
      <c r="B210" s="16">
        <f t="shared" si="23"/>
        <v>49924</v>
      </c>
      <c r="C210" s="18">
        <f t="shared" si="22"/>
        <v>0.004375</v>
      </c>
      <c r="D210" s="7">
        <f t="shared" si="18"/>
        <v>1652.08185280186</v>
      </c>
      <c r="E210" s="7">
        <f t="shared" si="19"/>
        <v>841.11926144892</v>
      </c>
      <c r="F210" s="7">
        <f t="shared" si="20"/>
        <v>810.962591352938</v>
      </c>
      <c r="G210" s="30"/>
      <c r="H210" s="7">
        <f t="shared" si="21"/>
        <v>191444.868596972</v>
      </c>
    </row>
    <row r="211" ht="17.6" spans="1:8">
      <c r="A211" s="13">
        <v>199</v>
      </c>
      <c r="B211" s="16">
        <f t="shared" si="23"/>
        <v>49954</v>
      </c>
      <c r="C211" s="18">
        <f t="shared" si="22"/>
        <v>0.004375</v>
      </c>
      <c r="D211" s="7">
        <f t="shared" si="18"/>
        <v>1652.08185280186</v>
      </c>
      <c r="E211" s="7">
        <f t="shared" si="19"/>
        <v>837.571300111751</v>
      </c>
      <c r="F211" s="7">
        <f t="shared" si="20"/>
        <v>814.510552690107</v>
      </c>
      <c r="G211" s="30"/>
      <c r="H211" s="7">
        <f t="shared" si="21"/>
        <v>190630.358044282</v>
      </c>
    </row>
    <row r="212" ht="17.6" spans="1:8">
      <c r="A212" s="13">
        <v>200</v>
      </c>
      <c r="B212" s="16">
        <f t="shared" si="23"/>
        <v>49985</v>
      </c>
      <c r="C212" s="18">
        <f t="shared" si="22"/>
        <v>0.004375</v>
      </c>
      <c r="D212" s="7">
        <f t="shared" si="18"/>
        <v>1652.08185280186</v>
      </c>
      <c r="E212" s="7">
        <f t="shared" si="19"/>
        <v>834.007816443732</v>
      </c>
      <c r="F212" s="7">
        <f t="shared" si="20"/>
        <v>818.074036358127</v>
      </c>
      <c r="G212" s="30"/>
      <c r="H212" s="7">
        <f t="shared" si="21"/>
        <v>189812.284007923</v>
      </c>
    </row>
    <row r="213" ht="17.6" spans="1:8">
      <c r="A213" s="13">
        <v>201</v>
      </c>
      <c r="B213" s="16">
        <f t="shared" si="23"/>
        <v>50015</v>
      </c>
      <c r="C213" s="18">
        <f t="shared" si="22"/>
        <v>0.004375</v>
      </c>
      <c r="D213" s="7">
        <f t="shared" si="18"/>
        <v>1652.08185280186</v>
      </c>
      <c r="E213" s="7">
        <f t="shared" si="19"/>
        <v>830.428742534665</v>
      </c>
      <c r="F213" s="7">
        <f t="shared" si="20"/>
        <v>821.653110267194</v>
      </c>
      <c r="G213" s="30"/>
      <c r="H213" s="7">
        <f t="shared" si="21"/>
        <v>188990.630897656</v>
      </c>
    </row>
    <row r="214" ht="17.6" spans="1:8">
      <c r="A214" s="13">
        <v>202</v>
      </c>
      <c r="B214" s="16">
        <f t="shared" si="23"/>
        <v>50046</v>
      </c>
      <c r="C214" s="18">
        <f t="shared" si="22"/>
        <v>0.004375</v>
      </c>
      <c r="D214" s="7">
        <f t="shared" si="18"/>
        <v>1652.08185280186</v>
      </c>
      <c r="E214" s="7">
        <f t="shared" si="19"/>
        <v>826.834010177246</v>
      </c>
      <c r="F214" s="7">
        <f t="shared" si="20"/>
        <v>825.247842624612</v>
      </c>
      <c r="G214" s="30"/>
      <c r="H214" s="7">
        <f t="shared" si="21"/>
        <v>188165.383055032</v>
      </c>
    </row>
    <row r="215" ht="17.6" spans="1:8">
      <c r="A215" s="13">
        <v>203</v>
      </c>
      <c r="B215" s="16">
        <f t="shared" si="23"/>
        <v>50077</v>
      </c>
      <c r="C215" s="18">
        <f t="shared" si="22"/>
        <v>0.004375</v>
      </c>
      <c r="D215" s="7">
        <f t="shared" si="18"/>
        <v>1652.08185280186</v>
      </c>
      <c r="E215" s="7">
        <f t="shared" si="19"/>
        <v>823.223550865764</v>
      </c>
      <c r="F215" s="7">
        <f t="shared" si="20"/>
        <v>828.858301936095</v>
      </c>
      <c r="G215" s="30"/>
      <c r="H215" s="7">
        <f t="shared" si="21"/>
        <v>187336.524753096</v>
      </c>
    </row>
    <row r="216" ht="17.6" spans="1:8">
      <c r="A216" s="13">
        <v>204</v>
      </c>
      <c r="B216" s="16">
        <f t="shared" si="23"/>
        <v>50105</v>
      </c>
      <c r="C216" s="18">
        <f t="shared" si="22"/>
        <v>0.004375</v>
      </c>
      <c r="D216" s="7">
        <f t="shared" si="18"/>
        <v>1652.08185280186</v>
      </c>
      <c r="E216" s="7">
        <f t="shared" si="19"/>
        <v>819.597295794793</v>
      </c>
      <c r="F216" s="7">
        <f t="shared" si="20"/>
        <v>832.484557007065</v>
      </c>
      <c r="G216" s="30"/>
      <c r="H216" s="7">
        <f t="shared" si="21"/>
        <v>186504.040196088</v>
      </c>
    </row>
    <row r="217" ht="17.6" spans="1:8">
      <c r="A217" s="13">
        <v>205</v>
      </c>
      <c r="B217" s="16">
        <f t="shared" si="23"/>
        <v>50136</v>
      </c>
      <c r="C217" s="18">
        <f t="shared" si="22"/>
        <v>0.004375</v>
      </c>
      <c r="D217" s="7">
        <f t="shared" si="18"/>
        <v>1652.08185280186</v>
      </c>
      <c r="E217" s="7">
        <f t="shared" si="19"/>
        <v>815.955175857887</v>
      </c>
      <c r="F217" s="7">
        <f t="shared" si="20"/>
        <v>836.126676943972</v>
      </c>
      <c r="G217" s="30"/>
      <c r="H217" s="7">
        <f t="shared" si="21"/>
        <v>185667.913519145</v>
      </c>
    </row>
    <row r="218" ht="17.6" spans="1:8">
      <c r="A218" s="13">
        <v>206</v>
      </c>
      <c r="B218" s="16">
        <f t="shared" si="23"/>
        <v>50166</v>
      </c>
      <c r="C218" s="18">
        <f t="shared" si="22"/>
        <v>0.004375</v>
      </c>
      <c r="D218" s="7">
        <f t="shared" si="18"/>
        <v>1652.08185280186</v>
      </c>
      <c r="E218" s="7">
        <f t="shared" si="19"/>
        <v>812.297121646257</v>
      </c>
      <c r="F218" s="7">
        <f t="shared" si="20"/>
        <v>839.784731155602</v>
      </c>
      <c r="G218" s="30"/>
      <c r="H218" s="7">
        <f t="shared" si="21"/>
        <v>184828.128787989</v>
      </c>
    </row>
    <row r="219" ht="17.6" spans="1:8">
      <c r="A219" s="13">
        <v>207</v>
      </c>
      <c r="B219" s="16">
        <f t="shared" si="23"/>
        <v>50197</v>
      </c>
      <c r="C219" s="18">
        <f t="shared" si="22"/>
        <v>0.004375</v>
      </c>
      <c r="D219" s="7">
        <f t="shared" si="18"/>
        <v>1652.08185280186</v>
      </c>
      <c r="E219" s="7">
        <f t="shared" si="19"/>
        <v>808.623063447452</v>
      </c>
      <c r="F219" s="7">
        <f t="shared" si="20"/>
        <v>843.458789354407</v>
      </c>
      <c r="G219" s="30"/>
      <c r="H219" s="7">
        <f t="shared" si="21"/>
        <v>183984.669998635</v>
      </c>
    </row>
    <row r="220" ht="17.6" spans="1:8">
      <c r="A220" s="13">
        <v>208</v>
      </c>
      <c r="B220" s="16">
        <f t="shared" si="23"/>
        <v>50227</v>
      </c>
      <c r="C220" s="18">
        <f t="shared" si="22"/>
        <v>0.004375</v>
      </c>
      <c r="D220" s="7">
        <f t="shared" si="18"/>
        <v>1652.08185280186</v>
      </c>
      <c r="E220" s="7">
        <f t="shared" si="19"/>
        <v>804.932931244026</v>
      </c>
      <c r="F220" s="7">
        <f t="shared" si="20"/>
        <v>847.148921557832</v>
      </c>
      <c r="G220" s="30"/>
      <c r="H220" s="7">
        <f t="shared" si="21"/>
        <v>183137.521077077</v>
      </c>
    </row>
    <row r="221" ht="17.6" spans="1:8">
      <c r="A221" s="13">
        <v>209</v>
      </c>
      <c r="B221" s="16">
        <f t="shared" si="23"/>
        <v>50258</v>
      </c>
      <c r="C221" s="18">
        <f t="shared" si="22"/>
        <v>0.004375</v>
      </c>
      <c r="D221" s="7">
        <f t="shared" si="18"/>
        <v>1652.08185280186</v>
      </c>
      <c r="E221" s="7">
        <f t="shared" si="19"/>
        <v>801.226654712211</v>
      </c>
      <c r="F221" s="7">
        <f t="shared" si="20"/>
        <v>850.855198089648</v>
      </c>
      <c r="G221" s="30"/>
      <c r="H221" s="7">
        <f t="shared" si="21"/>
        <v>182286.665878987</v>
      </c>
    </row>
    <row r="222" ht="17.6" spans="1:8">
      <c r="A222" s="13">
        <v>210</v>
      </c>
      <c r="B222" s="16">
        <f t="shared" si="23"/>
        <v>50289</v>
      </c>
      <c r="C222" s="18">
        <f t="shared" si="22"/>
        <v>0.004375</v>
      </c>
      <c r="D222" s="7">
        <f t="shared" si="18"/>
        <v>1652.08185280186</v>
      </c>
      <c r="E222" s="7">
        <f t="shared" si="19"/>
        <v>797.504163220568</v>
      </c>
      <c r="F222" s="7">
        <f t="shared" si="20"/>
        <v>854.577689581291</v>
      </c>
      <c r="G222" s="30"/>
      <c r="H222" s="7">
        <f t="shared" si="21"/>
        <v>181432.088189406</v>
      </c>
    </row>
    <row r="223" ht="17.6" spans="1:8">
      <c r="A223" s="13">
        <v>211</v>
      </c>
      <c r="B223" s="16">
        <f t="shared" si="23"/>
        <v>50319</v>
      </c>
      <c r="C223" s="18">
        <f t="shared" si="22"/>
        <v>0.004375</v>
      </c>
      <c r="D223" s="7">
        <f t="shared" si="18"/>
        <v>1652.08185280186</v>
      </c>
      <c r="E223" s="7">
        <f t="shared" si="19"/>
        <v>793.76538582865</v>
      </c>
      <c r="F223" s="7">
        <f t="shared" si="20"/>
        <v>858.316466973209</v>
      </c>
      <c r="G223" s="30"/>
      <c r="H223" s="7">
        <f t="shared" si="21"/>
        <v>180573.771722433</v>
      </c>
    </row>
    <row r="224" ht="17.6" spans="1:8">
      <c r="A224" s="13">
        <v>212</v>
      </c>
      <c r="B224" s="16">
        <f t="shared" si="23"/>
        <v>50350</v>
      </c>
      <c r="C224" s="18">
        <f t="shared" si="22"/>
        <v>0.004375</v>
      </c>
      <c r="D224" s="7">
        <f t="shared" ref="D224:D287" si="24">-PMT(C224,$B$4-A223,H223,)</f>
        <v>1652.08185280186</v>
      </c>
      <c r="E224" s="7">
        <f t="shared" ref="E224:E287" si="25">H223*C224</f>
        <v>790.010251285642</v>
      </c>
      <c r="F224" s="7">
        <f t="shared" ref="F224:F287" si="26">D224-E224</f>
        <v>862.071601516217</v>
      </c>
      <c r="G224" s="30"/>
      <c r="H224" s="7">
        <f t="shared" ref="H224:H287" si="27">H223-F224-G224</f>
        <v>179711.700120916</v>
      </c>
    </row>
    <row r="225" ht="17.6" spans="1:8">
      <c r="A225" s="13">
        <v>213</v>
      </c>
      <c r="B225" s="16">
        <f t="shared" si="23"/>
        <v>50380</v>
      </c>
      <c r="C225" s="18">
        <f t="shared" si="22"/>
        <v>0.004375</v>
      </c>
      <c r="D225" s="7">
        <f t="shared" si="24"/>
        <v>1652.08185280186</v>
      </c>
      <c r="E225" s="7">
        <f t="shared" si="25"/>
        <v>786.238688029009</v>
      </c>
      <c r="F225" s="7">
        <f t="shared" si="26"/>
        <v>865.84316477285</v>
      </c>
      <c r="G225" s="30"/>
      <c r="H225" s="7">
        <f t="shared" si="27"/>
        <v>178845.856956143</v>
      </c>
    </row>
    <row r="226" ht="17.6" spans="1:8">
      <c r="A226" s="13">
        <v>214</v>
      </c>
      <c r="B226" s="16">
        <f t="shared" si="23"/>
        <v>50411</v>
      </c>
      <c r="C226" s="18">
        <f t="shared" si="22"/>
        <v>0.004375</v>
      </c>
      <c r="D226" s="7">
        <f t="shared" si="24"/>
        <v>1652.08185280186</v>
      </c>
      <c r="E226" s="7">
        <f t="shared" si="25"/>
        <v>782.450624183128</v>
      </c>
      <c r="F226" s="7">
        <f t="shared" si="26"/>
        <v>869.631228618731</v>
      </c>
      <c r="G226" s="30"/>
      <c r="H226" s="7">
        <f t="shared" si="27"/>
        <v>177976.225727525</v>
      </c>
    </row>
    <row r="227" ht="17.6" spans="1:8">
      <c r="A227" s="13">
        <v>215</v>
      </c>
      <c r="B227" s="16">
        <f t="shared" si="23"/>
        <v>50442</v>
      </c>
      <c r="C227" s="18">
        <f t="shared" si="22"/>
        <v>0.004375</v>
      </c>
      <c r="D227" s="7">
        <f t="shared" si="24"/>
        <v>1652.08185280186</v>
      </c>
      <c r="E227" s="7">
        <f t="shared" si="25"/>
        <v>778.645987557921</v>
      </c>
      <c r="F227" s="7">
        <f t="shared" si="26"/>
        <v>873.435865243938</v>
      </c>
      <c r="G227" s="30"/>
      <c r="H227" s="7">
        <f t="shared" si="27"/>
        <v>177102.789862281</v>
      </c>
    </row>
    <row r="228" ht="17.6" spans="1:8">
      <c r="A228" s="13">
        <v>216</v>
      </c>
      <c r="B228" s="16">
        <f t="shared" si="23"/>
        <v>50470</v>
      </c>
      <c r="C228" s="18">
        <f t="shared" si="22"/>
        <v>0.004375</v>
      </c>
      <c r="D228" s="7">
        <f t="shared" si="24"/>
        <v>1652.08185280186</v>
      </c>
      <c r="E228" s="7">
        <f t="shared" si="25"/>
        <v>774.824705647479</v>
      </c>
      <c r="F228" s="7">
        <f t="shared" si="26"/>
        <v>877.257147154381</v>
      </c>
      <c r="G228" s="30"/>
      <c r="H228" s="7">
        <f t="shared" si="27"/>
        <v>176225.532715126</v>
      </c>
    </row>
    <row r="229" ht="17.6" spans="1:8">
      <c r="A229" s="13">
        <v>217</v>
      </c>
      <c r="B229" s="16">
        <f t="shared" si="23"/>
        <v>50501</v>
      </c>
      <c r="C229" s="18">
        <f t="shared" si="22"/>
        <v>0.004375</v>
      </c>
      <c r="D229" s="7">
        <f t="shared" si="24"/>
        <v>1652.08185280186</v>
      </c>
      <c r="E229" s="7">
        <f t="shared" si="25"/>
        <v>770.986705628678</v>
      </c>
      <c r="F229" s="7">
        <f t="shared" si="26"/>
        <v>881.095147173181</v>
      </c>
      <c r="G229" s="30"/>
      <c r="H229" s="7">
        <f t="shared" si="27"/>
        <v>175344.437567953</v>
      </c>
    </row>
    <row r="230" ht="17.6" spans="1:8">
      <c r="A230" s="13">
        <v>218</v>
      </c>
      <c r="B230" s="16">
        <f t="shared" si="23"/>
        <v>50531</v>
      </c>
      <c r="C230" s="18">
        <f t="shared" si="22"/>
        <v>0.004375</v>
      </c>
      <c r="D230" s="7">
        <f t="shared" si="24"/>
        <v>1652.08185280186</v>
      </c>
      <c r="E230" s="7">
        <f t="shared" si="25"/>
        <v>767.131914359796</v>
      </c>
      <c r="F230" s="7">
        <f t="shared" si="26"/>
        <v>884.949938442064</v>
      </c>
      <c r="G230" s="30"/>
      <c r="H230" s="7">
        <f t="shared" si="27"/>
        <v>174459.487629511</v>
      </c>
    </row>
    <row r="231" ht="17.6" spans="1:8">
      <c r="A231" s="13">
        <v>219</v>
      </c>
      <c r="B231" s="16">
        <f t="shared" si="23"/>
        <v>50562</v>
      </c>
      <c r="C231" s="18">
        <f t="shared" si="22"/>
        <v>0.004375</v>
      </c>
      <c r="D231" s="7">
        <f t="shared" si="24"/>
        <v>1652.08185280186</v>
      </c>
      <c r="E231" s="7">
        <f t="shared" si="25"/>
        <v>763.260258379112</v>
      </c>
      <c r="F231" s="7">
        <f t="shared" si="26"/>
        <v>888.821594422748</v>
      </c>
      <c r="G231" s="30"/>
      <c r="H231" s="7">
        <f t="shared" si="27"/>
        <v>173570.666035088</v>
      </c>
    </row>
    <row r="232" ht="17.6" spans="1:8">
      <c r="A232" s="13">
        <v>220</v>
      </c>
      <c r="B232" s="16">
        <f t="shared" si="23"/>
        <v>50592</v>
      </c>
      <c r="C232" s="18">
        <f t="shared" si="22"/>
        <v>0.004375</v>
      </c>
      <c r="D232" s="7">
        <f t="shared" si="24"/>
        <v>1652.08185280186</v>
      </c>
      <c r="E232" s="7">
        <f t="shared" si="25"/>
        <v>759.371663903512</v>
      </c>
      <c r="F232" s="7">
        <f t="shared" si="26"/>
        <v>892.710188898347</v>
      </c>
      <c r="G232" s="30"/>
      <c r="H232" s="7">
        <f t="shared" si="27"/>
        <v>172677.95584619</v>
      </c>
    </row>
    <row r="233" ht="17.6" spans="1:8">
      <c r="A233" s="13">
        <v>221</v>
      </c>
      <c r="B233" s="16">
        <f t="shared" si="23"/>
        <v>50623</v>
      </c>
      <c r="C233" s="18">
        <f t="shared" si="22"/>
        <v>0.004375</v>
      </c>
      <c r="D233" s="7">
        <f t="shared" si="24"/>
        <v>1652.08185280186</v>
      </c>
      <c r="E233" s="7">
        <f t="shared" si="25"/>
        <v>755.466056827082</v>
      </c>
      <c r="F233" s="7">
        <f t="shared" si="26"/>
        <v>896.615795974777</v>
      </c>
      <c r="G233" s="30"/>
      <c r="H233" s="7">
        <f t="shared" si="27"/>
        <v>171781.340050215</v>
      </c>
    </row>
    <row r="234" ht="17.6" spans="1:8">
      <c r="A234" s="13">
        <v>222</v>
      </c>
      <c r="B234" s="16">
        <f t="shared" si="23"/>
        <v>50654</v>
      </c>
      <c r="C234" s="18">
        <f t="shared" ref="C234:C297" si="28">C233</f>
        <v>0.004375</v>
      </c>
      <c r="D234" s="7">
        <f t="shared" si="24"/>
        <v>1652.08185280186</v>
      </c>
      <c r="E234" s="7">
        <f t="shared" si="25"/>
        <v>751.543362719692</v>
      </c>
      <c r="F234" s="7">
        <f t="shared" si="26"/>
        <v>900.538490082167</v>
      </c>
      <c r="G234" s="30"/>
      <c r="H234" s="7">
        <f t="shared" si="27"/>
        <v>170880.801560133</v>
      </c>
    </row>
    <row r="235" ht="17.6" spans="1:8">
      <c r="A235" s="13">
        <v>223</v>
      </c>
      <c r="B235" s="16">
        <f t="shared" si="23"/>
        <v>50684</v>
      </c>
      <c r="C235" s="18">
        <f t="shared" si="28"/>
        <v>0.004375</v>
      </c>
      <c r="D235" s="7">
        <f t="shared" si="24"/>
        <v>1652.08185280186</v>
      </c>
      <c r="E235" s="7">
        <f t="shared" si="25"/>
        <v>747.603506825583</v>
      </c>
      <c r="F235" s="7">
        <f t="shared" si="26"/>
        <v>904.478345976277</v>
      </c>
      <c r="G235" s="30"/>
      <c r="H235" s="7">
        <f t="shared" si="27"/>
        <v>169976.323214157</v>
      </c>
    </row>
    <row r="236" ht="17.6" spans="1:8">
      <c r="A236" s="13">
        <v>224</v>
      </c>
      <c r="B236" s="16">
        <f t="shared" si="23"/>
        <v>50715</v>
      </c>
      <c r="C236" s="18">
        <f t="shared" si="28"/>
        <v>0.004375</v>
      </c>
      <c r="D236" s="7">
        <f t="shared" si="24"/>
        <v>1652.08185280186</v>
      </c>
      <c r="E236" s="7">
        <f t="shared" si="25"/>
        <v>743.646414061937</v>
      </c>
      <c r="F236" s="7">
        <f t="shared" si="26"/>
        <v>908.435438739923</v>
      </c>
      <c r="G236" s="30"/>
      <c r="H236" s="7">
        <f t="shared" si="27"/>
        <v>169067.887775417</v>
      </c>
    </row>
    <row r="237" ht="17.6" spans="1:8">
      <c r="A237" s="13">
        <v>225</v>
      </c>
      <c r="B237" s="16">
        <f t="shared" si="23"/>
        <v>50745</v>
      </c>
      <c r="C237" s="18">
        <f t="shared" si="28"/>
        <v>0.004375</v>
      </c>
      <c r="D237" s="7">
        <f t="shared" si="24"/>
        <v>1652.08185280186</v>
      </c>
      <c r="E237" s="7">
        <f t="shared" si="25"/>
        <v>739.672009017449</v>
      </c>
      <c r="F237" s="7">
        <f t="shared" si="26"/>
        <v>912.40984378441</v>
      </c>
      <c r="G237" s="30"/>
      <c r="H237" s="7">
        <f t="shared" si="27"/>
        <v>168155.477931633</v>
      </c>
    </row>
    <row r="238" ht="17.6" spans="1:8">
      <c r="A238" s="13">
        <v>226</v>
      </c>
      <c r="B238" s="16">
        <f t="shared" si="23"/>
        <v>50776</v>
      </c>
      <c r="C238" s="18">
        <f t="shared" si="28"/>
        <v>0.004375</v>
      </c>
      <c r="D238" s="7">
        <f t="shared" si="24"/>
        <v>1652.08185280186</v>
      </c>
      <c r="E238" s="7">
        <f t="shared" si="25"/>
        <v>735.680215950893</v>
      </c>
      <c r="F238" s="7">
        <f t="shared" si="26"/>
        <v>916.401636850967</v>
      </c>
      <c r="G238" s="30"/>
      <c r="H238" s="7">
        <f t="shared" si="27"/>
        <v>167239.076294782</v>
      </c>
    </row>
    <row r="239" ht="17.6" spans="1:8">
      <c r="A239" s="13">
        <v>227</v>
      </c>
      <c r="B239" s="16">
        <f t="shared" si="23"/>
        <v>50807</v>
      </c>
      <c r="C239" s="18">
        <f t="shared" si="28"/>
        <v>0.004375</v>
      </c>
      <c r="D239" s="7">
        <f t="shared" si="24"/>
        <v>1652.08185280186</v>
      </c>
      <c r="E239" s="7">
        <f t="shared" si="25"/>
        <v>731.67095878967</v>
      </c>
      <c r="F239" s="7">
        <f t="shared" si="26"/>
        <v>920.410894012191</v>
      </c>
      <c r="G239" s="30"/>
      <c r="H239" s="7">
        <f t="shared" si="27"/>
        <v>166318.665400769</v>
      </c>
    </row>
    <row r="240" ht="17.6" spans="1:8">
      <c r="A240" s="13">
        <v>228</v>
      </c>
      <c r="B240" s="16">
        <f t="shared" si="23"/>
        <v>50835</v>
      </c>
      <c r="C240" s="18">
        <f t="shared" si="28"/>
        <v>0.004375</v>
      </c>
      <c r="D240" s="7">
        <f t="shared" si="24"/>
        <v>1652.08185280186</v>
      </c>
      <c r="E240" s="7">
        <f t="shared" si="25"/>
        <v>727.644161128366</v>
      </c>
      <c r="F240" s="7">
        <f t="shared" si="26"/>
        <v>924.437691673494</v>
      </c>
      <c r="G240" s="30"/>
      <c r="H240" s="7">
        <f t="shared" si="27"/>
        <v>165394.227709096</v>
      </c>
    </row>
    <row r="241" ht="17.6" spans="1:8">
      <c r="A241" s="13">
        <v>229</v>
      </c>
      <c r="B241" s="16">
        <f t="shared" si="23"/>
        <v>50866</v>
      </c>
      <c r="C241" s="18">
        <f t="shared" si="28"/>
        <v>0.004375</v>
      </c>
      <c r="D241" s="7">
        <f t="shared" si="24"/>
        <v>1652.08185280186</v>
      </c>
      <c r="E241" s="7">
        <f t="shared" si="25"/>
        <v>723.599746227295</v>
      </c>
      <c r="F241" s="7">
        <f t="shared" si="26"/>
        <v>928.482106574565</v>
      </c>
      <c r="G241" s="30"/>
      <c r="H241" s="7">
        <f t="shared" si="27"/>
        <v>164465.745602521</v>
      </c>
    </row>
    <row r="242" ht="17.6" spans="1:8">
      <c r="A242" s="13">
        <v>230</v>
      </c>
      <c r="B242" s="16">
        <f t="shared" si="23"/>
        <v>50896</v>
      </c>
      <c r="C242" s="18">
        <f t="shared" si="28"/>
        <v>0.004375</v>
      </c>
      <c r="D242" s="7">
        <f t="shared" si="24"/>
        <v>1652.08185280186</v>
      </c>
      <c r="E242" s="7">
        <f t="shared" si="25"/>
        <v>719.537637011031</v>
      </c>
      <c r="F242" s="7">
        <f t="shared" si="26"/>
        <v>932.544215790829</v>
      </c>
      <c r="G242" s="30"/>
      <c r="H242" s="7">
        <f t="shared" si="27"/>
        <v>163533.201386731</v>
      </c>
    </row>
    <row r="243" ht="17.6" spans="1:8">
      <c r="A243" s="13">
        <v>231</v>
      </c>
      <c r="B243" s="16">
        <f t="shared" si="23"/>
        <v>50927</v>
      </c>
      <c r="C243" s="18">
        <f t="shared" si="28"/>
        <v>0.004375</v>
      </c>
      <c r="D243" s="7">
        <f t="shared" si="24"/>
        <v>1652.08185280186</v>
      </c>
      <c r="E243" s="7">
        <f t="shared" si="25"/>
        <v>715.457756066946</v>
      </c>
      <c r="F243" s="7">
        <f t="shared" si="26"/>
        <v>936.624096734914</v>
      </c>
      <c r="G243" s="30"/>
      <c r="H243" s="7">
        <f t="shared" si="27"/>
        <v>162596.577289996</v>
      </c>
    </row>
    <row r="244" ht="17.6" spans="1:8">
      <c r="A244" s="13">
        <v>232</v>
      </c>
      <c r="B244" s="16">
        <f t="shared" si="23"/>
        <v>50957</v>
      </c>
      <c r="C244" s="18">
        <f t="shared" si="28"/>
        <v>0.004375</v>
      </c>
      <c r="D244" s="7">
        <f t="shared" si="24"/>
        <v>1652.08185280186</v>
      </c>
      <c r="E244" s="7">
        <f t="shared" si="25"/>
        <v>711.360025643731</v>
      </c>
      <c r="F244" s="7">
        <f t="shared" si="26"/>
        <v>940.721827158129</v>
      </c>
      <c r="G244" s="30"/>
      <c r="H244" s="7">
        <f t="shared" si="27"/>
        <v>161655.855462837</v>
      </c>
    </row>
    <row r="245" ht="17.6" spans="1:8">
      <c r="A245" s="13">
        <v>233</v>
      </c>
      <c r="B245" s="16">
        <f t="shared" si="23"/>
        <v>50988</v>
      </c>
      <c r="C245" s="18">
        <f t="shared" si="28"/>
        <v>0.004375</v>
      </c>
      <c r="D245" s="7">
        <f t="shared" si="24"/>
        <v>1652.08185280186</v>
      </c>
      <c r="E245" s="7">
        <f t="shared" si="25"/>
        <v>707.244367649914</v>
      </c>
      <c r="F245" s="7">
        <f t="shared" si="26"/>
        <v>944.837485151946</v>
      </c>
      <c r="G245" s="30"/>
      <c r="H245" s="7">
        <f t="shared" si="27"/>
        <v>160711.017977686</v>
      </c>
    </row>
    <row r="246" ht="17.6" spans="1:8">
      <c r="A246" s="13">
        <v>234</v>
      </c>
      <c r="B246" s="16">
        <f t="shared" si="23"/>
        <v>51019</v>
      </c>
      <c r="C246" s="18">
        <f t="shared" si="28"/>
        <v>0.004375</v>
      </c>
      <c r="D246" s="7">
        <f t="shared" si="24"/>
        <v>1652.08185280186</v>
      </c>
      <c r="E246" s="7">
        <f t="shared" si="25"/>
        <v>703.110703652374</v>
      </c>
      <c r="F246" s="7">
        <f t="shared" si="26"/>
        <v>948.971149149486</v>
      </c>
      <c r="G246" s="30"/>
      <c r="H246" s="7">
        <f t="shared" si="27"/>
        <v>159762.046828536</v>
      </c>
    </row>
    <row r="247" ht="17.6" spans="1:8">
      <c r="A247" s="13">
        <v>235</v>
      </c>
      <c r="B247" s="16">
        <f t="shared" si="23"/>
        <v>51049</v>
      </c>
      <c r="C247" s="18">
        <f t="shared" si="28"/>
        <v>0.004375</v>
      </c>
      <c r="D247" s="7">
        <f t="shared" si="24"/>
        <v>1652.08185280186</v>
      </c>
      <c r="E247" s="7">
        <f t="shared" si="25"/>
        <v>698.958954874845</v>
      </c>
      <c r="F247" s="7">
        <f t="shared" si="26"/>
        <v>953.122897927014</v>
      </c>
      <c r="G247" s="30"/>
      <c r="H247" s="7">
        <f t="shared" si="27"/>
        <v>158808.923930609</v>
      </c>
    </row>
    <row r="248" ht="17.6" spans="1:8">
      <c r="A248" s="13">
        <v>236</v>
      </c>
      <c r="B248" s="16">
        <f t="shared" si="23"/>
        <v>51080</v>
      </c>
      <c r="C248" s="18">
        <f t="shared" si="28"/>
        <v>0.004375</v>
      </c>
      <c r="D248" s="7">
        <f t="shared" si="24"/>
        <v>1652.08185280186</v>
      </c>
      <c r="E248" s="7">
        <f t="shared" si="25"/>
        <v>694.789042196414</v>
      </c>
      <c r="F248" s="7">
        <f t="shared" si="26"/>
        <v>957.292810605445</v>
      </c>
      <c r="G248" s="30"/>
      <c r="H248" s="7">
        <f t="shared" si="27"/>
        <v>157851.631120004</v>
      </c>
    </row>
    <row r="249" ht="17.6" spans="1:8">
      <c r="A249" s="13">
        <v>237</v>
      </c>
      <c r="B249" s="16">
        <f t="shared" si="23"/>
        <v>51110</v>
      </c>
      <c r="C249" s="18">
        <f t="shared" si="28"/>
        <v>0.004375</v>
      </c>
      <c r="D249" s="7">
        <f t="shared" si="24"/>
        <v>1652.08185280186</v>
      </c>
      <c r="E249" s="7">
        <f t="shared" si="25"/>
        <v>690.600886150016</v>
      </c>
      <c r="F249" s="7">
        <f t="shared" si="26"/>
        <v>961.480966651844</v>
      </c>
      <c r="G249" s="30"/>
      <c r="H249" s="7">
        <f t="shared" si="27"/>
        <v>156890.150153352</v>
      </c>
    </row>
    <row r="250" ht="17.6" spans="1:8">
      <c r="A250" s="13">
        <v>238</v>
      </c>
      <c r="B250" s="16">
        <f t="shared" si="23"/>
        <v>51141</v>
      </c>
      <c r="C250" s="18">
        <f t="shared" si="28"/>
        <v>0.004375</v>
      </c>
      <c r="D250" s="7">
        <f t="shared" si="24"/>
        <v>1652.08185280186</v>
      </c>
      <c r="E250" s="7">
        <f t="shared" si="25"/>
        <v>686.394406920914</v>
      </c>
      <c r="F250" s="7">
        <f t="shared" si="26"/>
        <v>965.687445880946</v>
      </c>
      <c r="G250" s="30"/>
      <c r="H250" s="7">
        <f t="shared" si="27"/>
        <v>155924.462707471</v>
      </c>
    </row>
    <row r="251" ht="17.6" spans="1:8">
      <c r="A251" s="13">
        <v>239</v>
      </c>
      <c r="B251" s="16">
        <f t="shared" si="23"/>
        <v>51172</v>
      </c>
      <c r="C251" s="18">
        <f t="shared" si="28"/>
        <v>0.004375</v>
      </c>
      <c r="D251" s="7">
        <f t="shared" si="24"/>
        <v>1652.08185280186</v>
      </c>
      <c r="E251" s="7">
        <f t="shared" si="25"/>
        <v>682.169524345185</v>
      </c>
      <c r="F251" s="7">
        <f t="shared" si="26"/>
        <v>969.912328456675</v>
      </c>
      <c r="G251" s="30"/>
      <c r="H251" s="7">
        <f t="shared" si="27"/>
        <v>154954.550379014</v>
      </c>
    </row>
    <row r="252" ht="17.6" spans="1:8">
      <c r="A252" s="13">
        <v>240</v>
      </c>
      <c r="B252" s="16">
        <f t="shared" si="23"/>
        <v>51201</v>
      </c>
      <c r="C252" s="18">
        <f t="shared" si="28"/>
        <v>0.004375</v>
      </c>
      <c r="D252" s="7">
        <f t="shared" si="24"/>
        <v>1652.08185280186</v>
      </c>
      <c r="E252" s="7">
        <f t="shared" si="25"/>
        <v>677.926157908187</v>
      </c>
      <c r="F252" s="7">
        <f t="shared" si="26"/>
        <v>974.155694893673</v>
      </c>
      <c r="G252" s="30"/>
      <c r="H252" s="7">
        <f t="shared" si="27"/>
        <v>153980.39468412</v>
      </c>
    </row>
    <row r="253" ht="17.6" spans="1:8">
      <c r="A253" s="13">
        <v>241</v>
      </c>
      <c r="B253" s="16">
        <f t="shared" si="23"/>
        <v>51232</v>
      </c>
      <c r="C253" s="18">
        <f t="shared" si="28"/>
        <v>0.004375</v>
      </c>
      <c r="D253" s="7">
        <f t="shared" si="24"/>
        <v>1652.08185280186</v>
      </c>
      <c r="E253" s="7">
        <f t="shared" si="25"/>
        <v>673.664226743027</v>
      </c>
      <c r="F253" s="7">
        <f t="shared" si="26"/>
        <v>978.417626058834</v>
      </c>
      <c r="G253" s="30"/>
      <c r="H253" s="7">
        <f t="shared" si="27"/>
        <v>153001.977058062</v>
      </c>
    </row>
    <row r="254" ht="17.6" spans="1:8">
      <c r="A254" s="13">
        <v>242</v>
      </c>
      <c r="B254" s="16">
        <f t="shared" si="23"/>
        <v>51262</v>
      </c>
      <c r="C254" s="18">
        <f t="shared" si="28"/>
        <v>0.004375</v>
      </c>
      <c r="D254" s="7">
        <f t="shared" si="24"/>
        <v>1652.08185280186</v>
      </c>
      <c r="E254" s="7">
        <f t="shared" si="25"/>
        <v>669.38364962902</v>
      </c>
      <c r="F254" s="7">
        <f t="shared" si="26"/>
        <v>982.698203172841</v>
      </c>
      <c r="G254" s="30"/>
      <c r="H254" s="7">
        <f t="shared" si="27"/>
        <v>152019.278854889</v>
      </c>
    </row>
    <row r="255" ht="17.6" spans="1:8">
      <c r="A255" s="13">
        <v>243</v>
      </c>
      <c r="B255" s="16">
        <f t="shared" si="23"/>
        <v>51293</v>
      </c>
      <c r="C255" s="18">
        <f t="shared" si="28"/>
        <v>0.004375</v>
      </c>
      <c r="D255" s="7">
        <f t="shared" si="24"/>
        <v>1652.08185280186</v>
      </c>
      <c r="E255" s="7">
        <f t="shared" si="25"/>
        <v>665.084344990138</v>
      </c>
      <c r="F255" s="7">
        <f t="shared" si="26"/>
        <v>986.997507811722</v>
      </c>
      <c r="G255" s="30"/>
      <c r="H255" s="7">
        <f t="shared" si="27"/>
        <v>151032.281347077</v>
      </c>
    </row>
    <row r="256" ht="17.6" spans="1:8">
      <c r="A256" s="13">
        <v>244</v>
      </c>
      <c r="B256" s="16">
        <f t="shared" si="23"/>
        <v>51323</v>
      </c>
      <c r="C256" s="18">
        <f t="shared" si="28"/>
        <v>0.004375</v>
      </c>
      <c r="D256" s="7">
        <f t="shared" si="24"/>
        <v>1652.08185280186</v>
      </c>
      <c r="E256" s="7">
        <f t="shared" si="25"/>
        <v>660.766230893462</v>
      </c>
      <c r="F256" s="7">
        <f t="shared" si="26"/>
        <v>991.315621908398</v>
      </c>
      <c r="G256" s="30"/>
      <c r="H256" s="7">
        <f t="shared" si="27"/>
        <v>150040.965725169</v>
      </c>
    </row>
    <row r="257" ht="17.6" spans="1:8">
      <c r="A257" s="13">
        <v>245</v>
      </c>
      <c r="B257" s="16">
        <f t="shared" si="23"/>
        <v>51354</v>
      </c>
      <c r="C257" s="18">
        <f t="shared" si="28"/>
        <v>0.004375</v>
      </c>
      <c r="D257" s="7">
        <f t="shared" si="24"/>
        <v>1652.08185280186</v>
      </c>
      <c r="E257" s="7">
        <f t="shared" si="25"/>
        <v>656.429225047613</v>
      </c>
      <c r="F257" s="7">
        <f t="shared" si="26"/>
        <v>995.652627754247</v>
      </c>
      <c r="G257" s="30"/>
      <c r="H257" s="7">
        <f t="shared" si="27"/>
        <v>149045.313097414</v>
      </c>
    </row>
    <row r="258" ht="17.6" spans="1:8">
      <c r="A258" s="13">
        <v>246</v>
      </c>
      <c r="B258" s="16">
        <f t="shared" si="23"/>
        <v>51385</v>
      </c>
      <c r="C258" s="18">
        <f t="shared" si="28"/>
        <v>0.004375</v>
      </c>
      <c r="D258" s="7">
        <f t="shared" si="24"/>
        <v>1652.08185280186</v>
      </c>
      <c r="E258" s="7">
        <f t="shared" si="25"/>
        <v>652.073244801188</v>
      </c>
      <c r="F258" s="7">
        <f t="shared" si="26"/>
        <v>1000.00860800067</v>
      </c>
      <c r="G258" s="30"/>
      <c r="H258" s="7">
        <f t="shared" si="27"/>
        <v>148045.304489414</v>
      </c>
    </row>
    <row r="259" ht="17.6" spans="1:8">
      <c r="A259" s="13">
        <v>247</v>
      </c>
      <c r="B259" s="16">
        <f t="shared" si="23"/>
        <v>51415</v>
      </c>
      <c r="C259" s="18">
        <f t="shared" si="28"/>
        <v>0.004375</v>
      </c>
      <c r="D259" s="7">
        <f t="shared" si="24"/>
        <v>1652.08185280186</v>
      </c>
      <c r="E259" s="7">
        <f t="shared" si="25"/>
        <v>647.698207141185</v>
      </c>
      <c r="F259" s="7">
        <f t="shared" si="26"/>
        <v>1004.38364566068</v>
      </c>
      <c r="G259" s="30"/>
      <c r="H259" s="7">
        <f t="shared" si="27"/>
        <v>147040.920843753</v>
      </c>
    </row>
    <row r="260" ht="17.6" spans="1:8">
      <c r="A260" s="13">
        <v>248</v>
      </c>
      <c r="B260" s="16">
        <f t="shared" si="23"/>
        <v>51446</v>
      </c>
      <c r="C260" s="18">
        <f t="shared" si="28"/>
        <v>0.004375</v>
      </c>
      <c r="D260" s="7">
        <f t="shared" si="24"/>
        <v>1652.08185280186</v>
      </c>
      <c r="E260" s="7">
        <f t="shared" si="25"/>
        <v>643.30402869142</v>
      </c>
      <c r="F260" s="7">
        <f t="shared" si="26"/>
        <v>1008.77782411044</v>
      </c>
      <c r="G260" s="30"/>
      <c r="H260" s="7">
        <f t="shared" si="27"/>
        <v>146032.143019643</v>
      </c>
    </row>
    <row r="261" ht="17.6" spans="1:8">
      <c r="A261" s="13">
        <v>249</v>
      </c>
      <c r="B261" s="16">
        <f t="shared" si="23"/>
        <v>51476</v>
      </c>
      <c r="C261" s="18">
        <f t="shared" si="28"/>
        <v>0.004375</v>
      </c>
      <c r="D261" s="7">
        <f t="shared" si="24"/>
        <v>1652.08185280186</v>
      </c>
      <c r="E261" s="7">
        <f t="shared" si="25"/>
        <v>638.890625710936</v>
      </c>
      <c r="F261" s="7">
        <f t="shared" si="26"/>
        <v>1013.19122709092</v>
      </c>
      <c r="G261" s="30"/>
      <c r="H261" s="7">
        <f t="shared" si="27"/>
        <v>145018.951792552</v>
      </c>
    </row>
    <row r="262" ht="17.6" spans="1:8">
      <c r="A262" s="13">
        <v>250</v>
      </c>
      <c r="B262" s="16">
        <f t="shared" si="23"/>
        <v>51507</v>
      </c>
      <c r="C262" s="18">
        <f t="shared" si="28"/>
        <v>0.004375</v>
      </c>
      <c r="D262" s="7">
        <f t="shared" si="24"/>
        <v>1652.08185280186</v>
      </c>
      <c r="E262" s="7">
        <f t="shared" si="25"/>
        <v>634.457914092414</v>
      </c>
      <c r="F262" s="7">
        <f t="shared" si="26"/>
        <v>1017.62393870945</v>
      </c>
      <c r="G262" s="30"/>
      <c r="H262" s="7">
        <f t="shared" si="27"/>
        <v>144001.327853842</v>
      </c>
    </row>
    <row r="263" ht="17.6" spans="1:8">
      <c r="A263" s="13">
        <v>251</v>
      </c>
      <c r="B263" s="16">
        <f t="shared" si="23"/>
        <v>51538</v>
      </c>
      <c r="C263" s="18">
        <f t="shared" si="28"/>
        <v>0.004375</v>
      </c>
      <c r="D263" s="7">
        <f t="shared" si="24"/>
        <v>1652.08185280186</v>
      </c>
      <c r="E263" s="7">
        <f t="shared" si="25"/>
        <v>630.00580936056</v>
      </c>
      <c r="F263" s="7">
        <f t="shared" si="26"/>
        <v>1022.0760434413</v>
      </c>
      <c r="G263" s="30"/>
      <c r="H263" s="7">
        <f t="shared" si="27"/>
        <v>142979.251810401</v>
      </c>
    </row>
    <row r="264" ht="17.6" spans="1:8">
      <c r="A264" s="13">
        <v>252</v>
      </c>
      <c r="B264" s="16">
        <f t="shared" si="23"/>
        <v>51566</v>
      </c>
      <c r="C264" s="18">
        <f t="shared" si="28"/>
        <v>0.004375</v>
      </c>
      <c r="D264" s="7">
        <f t="shared" si="24"/>
        <v>1652.08185280186</v>
      </c>
      <c r="E264" s="7">
        <f t="shared" si="25"/>
        <v>625.534226670504</v>
      </c>
      <c r="F264" s="7">
        <f t="shared" si="26"/>
        <v>1026.54762613136</v>
      </c>
      <c r="G264" s="30"/>
      <c r="H264" s="7">
        <f t="shared" si="27"/>
        <v>141952.70418427</v>
      </c>
    </row>
    <row r="265" ht="17.6" spans="1:8">
      <c r="A265" s="13">
        <v>253</v>
      </c>
      <c r="B265" s="16">
        <f t="shared" si="23"/>
        <v>51597</v>
      </c>
      <c r="C265" s="18">
        <f t="shared" si="28"/>
        <v>0.004375</v>
      </c>
      <c r="D265" s="7">
        <f t="shared" si="24"/>
        <v>1652.08185280186</v>
      </c>
      <c r="E265" s="7">
        <f t="shared" si="25"/>
        <v>621.043080806179</v>
      </c>
      <c r="F265" s="7">
        <f t="shared" si="26"/>
        <v>1031.03877199568</v>
      </c>
      <c r="G265" s="30"/>
      <c r="H265" s="7">
        <f t="shared" si="27"/>
        <v>140921.665412274</v>
      </c>
    </row>
    <row r="266" ht="17.6" spans="1:8">
      <c r="A266" s="13">
        <v>254</v>
      </c>
      <c r="B266" s="16">
        <f t="shared" si="23"/>
        <v>51627</v>
      </c>
      <c r="C266" s="18">
        <f t="shared" si="28"/>
        <v>0.004375</v>
      </c>
      <c r="D266" s="7">
        <f t="shared" si="24"/>
        <v>1652.08185280186</v>
      </c>
      <c r="E266" s="7">
        <f t="shared" si="25"/>
        <v>616.532286178698</v>
      </c>
      <c r="F266" s="7">
        <f t="shared" si="26"/>
        <v>1035.54956662316</v>
      </c>
      <c r="G266" s="30"/>
      <c r="H266" s="7">
        <f t="shared" si="27"/>
        <v>139886.115845651</v>
      </c>
    </row>
    <row r="267" ht="17.6" spans="1:8">
      <c r="A267" s="13">
        <v>255</v>
      </c>
      <c r="B267" s="16">
        <f t="shared" si="23"/>
        <v>51658</v>
      </c>
      <c r="C267" s="18">
        <f t="shared" si="28"/>
        <v>0.004375</v>
      </c>
      <c r="D267" s="7">
        <f t="shared" si="24"/>
        <v>1652.08185280186</v>
      </c>
      <c r="E267" s="7">
        <f t="shared" si="25"/>
        <v>612.001756824722</v>
      </c>
      <c r="F267" s="7">
        <f t="shared" si="26"/>
        <v>1040.08009597714</v>
      </c>
      <c r="G267" s="30"/>
      <c r="H267" s="7">
        <f t="shared" si="27"/>
        <v>138846.035749674</v>
      </c>
    </row>
    <row r="268" ht="17.6" spans="1:8">
      <c r="A268" s="13">
        <v>256</v>
      </c>
      <c r="B268" s="16">
        <f t="shared" si="23"/>
        <v>51688</v>
      </c>
      <c r="C268" s="18">
        <f t="shared" si="28"/>
        <v>0.004375</v>
      </c>
      <c r="D268" s="7">
        <f t="shared" si="24"/>
        <v>1652.08185280186</v>
      </c>
      <c r="E268" s="7">
        <f t="shared" si="25"/>
        <v>607.451406404822</v>
      </c>
      <c r="F268" s="7">
        <f t="shared" si="26"/>
        <v>1044.63044639704</v>
      </c>
      <c r="G268" s="30"/>
      <c r="H268" s="7">
        <f t="shared" si="27"/>
        <v>137801.405303277</v>
      </c>
    </row>
    <row r="269" ht="17.6" spans="1:8">
      <c r="A269" s="13">
        <v>257</v>
      </c>
      <c r="B269" s="16">
        <f t="shared" ref="B269:B332" si="29">EDATE(B268,1)</f>
        <v>51719</v>
      </c>
      <c r="C269" s="18">
        <f t="shared" si="28"/>
        <v>0.004375</v>
      </c>
      <c r="D269" s="7">
        <f t="shared" si="24"/>
        <v>1652.08185280186</v>
      </c>
      <c r="E269" s="7">
        <f t="shared" si="25"/>
        <v>602.881148201835</v>
      </c>
      <c r="F269" s="7">
        <f t="shared" si="26"/>
        <v>1049.20070460003</v>
      </c>
      <c r="G269" s="30"/>
      <c r="H269" s="7">
        <f t="shared" si="27"/>
        <v>136752.204598677</v>
      </c>
    </row>
    <row r="270" ht="17.6" spans="1:8">
      <c r="A270" s="13">
        <v>258</v>
      </c>
      <c r="B270" s="16">
        <f t="shared" si="29"/>
        <v>51750</v>
      </c>
      <c r="C270" s="18">
        <f t="shared" si="28"/>
        <v>0.004375</v>
      </c>
      <c r="D270" s="7">
        <f t="shared" si="24"/>
        <v>1652.08185280186</v>
      </c>
      <c r="E270" s="7">
        <f t="shared" si="25"/>
        <v>598.29089511921</v>
      </c>
      <c r="F270" s="7">
        <f t="shared" si="26"/>
        <v>1053.79095768265</v>
      </c>
      <c r="G270" s="30"/>
      <c r="H270" s="7">
        <f t="shared" si="27"/>
        <v>135698.413640994</v>
      </c>
    </row>
    <row r="271" ht="17.6" spans="1:8">
      <c r="A271" s="13">
        <v>259</v>
      </c>
      <c r="B271" s="16">
        <f t="shared" si="29"/>
        <v>51780</v>
      </c>
      <c r="C271" s="18">
        <f t="shared" si="28"/>
        <v>0.004375</v>
      </c>
      <c r="D271" s="7">
        <f t="shared" si="24"/>
        <v>1652.08185280186</v>
      </c>
      <c r="E271" s="7">
        <f t="shared" si="25"/>
        <v>593.680559679348</v>
      </c>
      <c r="F271" s="7">
        <f t="shared" si="26"/>
        <v>1058.40129312251</v>
      </c>
      <c r="G271" s="30"/>
      <c r="H271" s="7">
        <f t="shared" si="27"/>
        <v>134640.012347871</v>
      </c>
    </row>
    <row r="272" ht="17.6" spans="1:8">
      <c r="A272" s="13">
        <v>260</v>
      </c>
      <c r="B272" s="16">
        <f t="shared" si="29"/>
        <v>51811</v>
      </c>
      <c r="C272" s="18">
        <f t="shared" si="28"/>
        <v>0.004375</v>
      </c>
      <c r="D272" s="7">
        <f t="shared" si="24"/>
        <v>1652.08185280186</v>
      </c>
      <c r="E272" s="7">
        <f t="shared" si="25"/>
        <v>589.050054021937</v>
      </c>
      <c r="F272" s="7">
        <f t="shared" si="26"/>
        <v>1063.03179877992</v>
      </c>
      <c r="G272" s="30"/>
      <c r="H272" s="7">
        <f t="shared" si="27"/>
        <v>133576.980549091</v>
      </c>
    </row>
    <row r="273" ht="17.6" spans="1:8">
      <c r="A273" s="13">
        <v>261</v>
      </c>
      <c r="B273" s="16">
        <f t="shared" si="29"/>
        <v>51841</v>
      </c>
      <c r="C273" s="18">
        <f t="shared" si="28"/>
        <v>0.004375</v>
      </c>
      <c r="D273" s="7">
        <f t="shared" si="24"/>
        <v>1652.08185280186</v>
      </c>
      <c r="E273" s="7">
        <f t="shared" si="25"/>
        <v>584.399289902275</v>
      </c>
      <c r="F273" s="7">
        <f t="shared" si="26"/>
        <v>1067.68256289959</v>
      </c>
      <c r="G273" s="30"/>
      <c r="H273" s="7">
        <f t="shared" si="27"/>
        <v>132509.297986192</v>
      </c>
    </row>
    <row r="274" ht="17.6" spans="1:8">
      <c r="A274" s="13">
        <v>262</v>
      </c>
      <c r="B274" s="16">
        <f t="shared" si="29"/>
        <v>51872</v>
      </c>
      <c r="C274" s="18">
        <f t="shared" si="28"/>
        <v>0.004375</v>
      </c>
      <c r="D274" s="7">
        <f t="shared" si="24"/>
        <v>1652.08185280186</v>
      </c>
      <c r="E274" s="7">
        <f t="shared" si="25"/>
        <v>579.728178689589</v>
      </c>
      <c r="F274" s="7">
        <f t="shared" si="26"/>
        <v>1072.35367411227</v>
      </c>
      <c r="G274" s="30"/>
      <c r="H274" s="7">
        <f t="shared" si="27"/>
        <v>131436.94431208</v>
      </c>
    </row>
    <row r="275" ht="17.6" spans="1:8">
      <c r="A275" s="13">
        <v>263</v>
      </c>
      <c r="B275" s="16">
        <f t="shared" si="29"/>
        <v>51903</v>
      </c>
      <c r="C275" s="18">
        <f t="shared" si="28"/>
        <v>0.004375</v>
      </c>
      <c r="D275" s="7">
        <f t="shared" si="24"/>
        <v>1652.08185280186</v>
      </c>
      <c r="E275" s="7">
        <f t="shared" si="25"/>
        <v>575.036631365348</v>
      </c>
      <c r="F275" s="7">
        <f t="shared" si="26"/>
        <v>1077.04522143651</v>
      </c>
      <c r="G275" s="30"/>
      <c r="H275" s="7">
        <f t="shared" si="27"/>
        <v>130359.899090643</v>
      </c>
    </row>
    <row r="276" ht="17.6" spans="1:8">
      <c r="A276" s="13">
        <v>264</v>
      </c>
      <c r="B276" s="16">
        <f t="shared" si="29"/>
        <v>51931</v>
      </c>
      <c r="C276" s="18">
        <f t="shared" si="28"/>
        <v>0.004375</v>
      </c>
      <c r="D276" s="7">
        <f t="shared" si="24"/>
        <v>1652.08185280186</v>
      </c>
      <c r="E276" s="7">
        <f t="shared" si="25"/>
        <v>570.324558521564</v>
      </c>
      <c r="F276" s="7">
        <f t="shared" si="26"/>
        <v>1081.7572942803</v>
      </c>
      <c r="G276" s="30"/>
      <c r="H276" s="7">
        <f t="shared" si="27"/>
        <v>129278.141796363</v>
      </c>
    </row>
    <row r="277" ht="17.6" spans="1:8">
      <c r="A277" s="13">
        <v>265</v>
      </c>
      <c r="B277" s="16">
        <f t="shared" si="29"/>
        <v>51962</v>
      </c>
      <c r="C277" s="18">
        <f t="shared" si="28"/>
        <v>0.004375</v>
      </c>
      <c r="D277" s="7">
        <f t="shared" si="24"/>
        <v>1652.08185280186</v>
      </c>
      <c r="E277" s="7">
        <f t="shared" si="25"/>
        <v>565.591870359087</v>
      </c>
      <c r="F277" s="7">
        <f t="shared" si="26"/>
        <v>1086.48998244277</v>
      </c>
      <c r="G277" s="30"/>
      <c r="H277" s="7">
        <f t="shared" si="27"/>
        <v>128191.65181392</v>
      </c>
    </row>
    <row r="278" ht="17.6" spans="1:8">
      <c r="A278" s="13">
        <v>266</v>
      </c>
      <c r="B278" s="16">
        <f t="shared" si="29"/>
        <v>51992</v>
      </c>
      <c r="C278" s="18">
        <f t="shared" si="28"/>
        <v>0.004375</v>
      </c>
      <c r="D278" s="7">
        <f t="shared" si="24"/>
        <v>1652.08185280186</v>
      </c>
      <c r="E278" s="7">
        <f t="shared" si="25"/>
        <v>560.8384766859</v>
      </c>
      <c r="F278" s="7">
        <f t="shared" si="26"/>
        <v>1091.24337611596</v>
      </c>
      <c r="G278" s="30"/>
      <c r="H278" s="7">
        <f t="shared" si="27"/>
        <v>127100.408437804</v>
      </c>
    </row>
    <row r="279" ht="17.6" spans="1:8">
      <c r="A279" s="13">
        <v>267</v>
      </c>
      <c r="B279" s="16">
        <f t="shared" si="29"/>
        <v>52023</v>
      </c>
      <c r="C279" s="18">
        <f t="shared" si="28"/>
        <v>0.004375</v>
      </c>
      <c r="D279" s="7">
        <f t="shared" si="24"/>
        <v>1652.08185280186</v>
      </c>
      <c r="E279" s="7">
        <f t="shared" si="25"/>
        <v>556.064286915393</v>
      </c>
      <c r="F279" s="7">
        <f t="shared" si="26"/>
        <v>1096.01756588647</v>
      </c>
      <c r="G279" s="30"/>
      <c r="H279" s="7">
        <f t="shared" si="27"/>
        <v>126004.390871918</v>
      </c>
    </row>
    <row r="280" ht="17.6" spans="1:8">
      <c r="A280" s="13">
        <v>268</v>
      </c>
      <c r="B280" s="16">
        <f t="shared" si="29"/>
        <v>52053</v>
      </c>
      <c r="C280" s="18">
        <f t="shared" si="28"/>
        <v>0.004375</v>
      </c>
      <c r="D280" s="7">
        <f t="shared" si="24"/>
        <v>1652.08185280186</v>
      </c>
      <c r="E280" s="7">
        <f t="shared" si="25"/>
        <v>551.269210064639</v>
      </c>
      <c r="F280" s="7">
        <f t="shared" si="26"/>
        <v>1100.81264273722</v>
      </c>
      <c r="G280" s="30"/>
      <c r="H280" s="7">
        <f t="shared" si="27"/>
        <v>124903.57822918</v>
      </c>
    </row>
    <row r="281" ht="17.6" spans="1:8">
      <c r="A281" s="13">
        <v>269</v>
      </c>
      <c r="B281" s="16">
        <f t="shared" si="29"/>
        <v>52084</v>
      </c>
      <c r="C281" s="18">
        <f t="shared" si="28"/>
        <v>0.004375</v>
      </c>
      <c r="D281" s="7">
        <f t="shared" si="24"/>
        <v>1652.08185280186</v>
      </c>
      <c r="E281" s="7">
        <f t="shared" si="25"/>
        <v>546.453154752664</v>
      </c>
      <c r="F281" s="7">
        <f t="shared" si="26"/>
        <v>1105.6286980492</v>
      </c>
      <c r="G281" s="30"/>
      <c r="H281" s="7">
        <f t="shared" si="27"/>
        <v>123797.949531131</v>
      </c>
    </row>
    <row r="282" ht="17.6" spans="1:8">
      <c r="A282" s="13">
        <v>270</v>
      </c>
      <c r="B282" s="16">
        <f t="shared" si="29"/>
        <v>52115</v>
      </c>
      <c r="C282" s="18">
        <f t="shared" si="28"/>
        <v>0.004375</v>
      </c>
      <c r="D282" s="7">
        <f t="shared" si="24"/>
        <v>1652.08185280186</v>
      </c>
      <c r="E282" s="7">
        <f t="shared" si="25"/>
        <v>541.616029198699</v>
      </c>
      <c r="F282" s="7">
        <f t="shared" si="26"/>
        <v>1110.46582360316</v>
      </c>
      <c r="G282" s="30"/>
      <c r="H282" s="7">
        <f t="shared" si="27"/>
        <v>122687.483707528</v>
      </c>
    </row>
    <row r="283" ht="17.6" spans="1:8">
      <c r="A283" s="13">
        <v>271</v>
      </c>
      <c r="B283" s="16">
        <f t="shared" si="29"/>
        <v>52145</v>
      </c>
      <c r="C283" s="18">
        <f t="shared" si="28"/>
        <v>0.004375</v>
      </c>
      <c r="D283" s="7">
        <f t="shared" si="24"/>
        <v>1652.08185280186</v>
      </c>
      <c r="E283" s="7">
        <f t="shared" si="25"/>
        <v>536.757741220435</v>
      </c>
      <c r="F283" s="7">
        <f t="shared" si="26"/>
        <v>1115.32411158143</v>
      </c>
      <c r="G283" s="30"/>
      <c r="H283" s="7">
        <f t="shared" si="27"/>
        <v>121572.159595947</v>
      </c>
    </row>
    <row r="284" ht="17.6" spans="1:8">
      <c r="A284" s="13">
        <v>272</v>
      </c>
      <c r="B284" s="16">
        <f t="shared" si="29"/>
        <v>52176</v>
      </c>
      <c r="C284" s="18">
        <f t="shared" si="28"/>
        <v>0.004375</v>
      </c>
      <c r="D284" s="7">
        <f t="shared" si="24"/>
        <v>1652.08185280186</v>
      </c>
      <c r="E284" s="7">
        <f t="shared" si="25"/>
        <v>531.878198232266</v>
      </c>
      <c r="F284" s="7">
        <f t="shared" si="26"/>
        <v>1120.2036545696</v>
      </c>
      <c r="G284" s="30"/>
      <c r="H284" s="7">
        <f t="shared" si="27"/>
        <v>120451.955941377</v>
      </c>
    </row>
    <row r="285" ht="17.6" spans="1:8">
      <c r="A285" s="13">
        <v>273</v>
      </c>
      <c r="B285" s="16">
        <f t="shared" si="29"/>
        <v>52206</v>
      </c>
      <c r="C285" s="18">
        <f t="shared" si="28"/>
        <v>0.004375</v>
      </c>
      <c r="D285" s="7">
        <f t="shared" si="24"/>
        <v>1652.08185280186</v>
      </c>
      <c r="E285" s="7">
        <f t="shared" si="25"/>
        <v>526.977307243524</v>
      </c>
      <c r="F285" s="7">
        <f t="shared" si="26"/>
        <v>1125.10454555834</v>
      </c>
      <c r="G285" s="30"/>
      <c r="H285" s="7">
        <f t="shared" si="27"/>
        <v>119326.851395819</v>
      </c>
    </row>
    <row r="286" ht="17.6" spans="1:8">
      <c r="A286" s="13">
        <v>274</v>
      </c>
      <c r="B286" s="16">
        <f t="shared" si="29"/>
        <v>52237</v>
      </c>
      <c r="C286" s="18">
        <f t="shared" si="28"/>
        <v>0.004375</v>
      </c>
      <c r="D286" s="7">
        <f t="shared" si="24"/>
        <v>1652.08185280186</v>
      </c>
      <c r="E286" s="7">
        <f t="shared" si="25"/>
        <v>522.054974856707</v>
      </c>
      <c r="F286" s="7">
        <f t="shared" si="26"/>
        <v>1130.02687794515</v>
      </c>
      <c r="G286" s="30"/>
      <c r="H286" s="7">
        <f t="shared" si="27"/>
        <v>118196.824517873</v>
      </c>
    </row>
    <row r="287" ht="17.6" spans="1:8">
      <c r="A287" s="13">
        <v>275</v>
      </c>
      <c r="B287" s="16">
        <f t="shared" si="29"/>
        <v>52268</v>
      </c>
      <c r="C287" s="18">
        <f t="shared" si="28"/>
        <v>0.004375</v>
      </c>
      <c r="D287" s="7">
        <f t="shared" si="24"/>
        <v>1652.08185280186</v>
      </c>
      <c r="E287" s="7">
        <f t="shared" si="25"/>
        <v>517.111107265696</v>
      </c>
      <c r="F287" s="7">
        <f t="shared" si="26"/>
        <v>1134.97074553617</v>
      </c>
      <c r="G287" s="30"/>
      <c r="H287" s="7">
        <f t="shared" si="27"/>
        <v>117061.853772337</v>
      </c>
    </row>
    <row r="288" ht="17.6" spans="1:8">
      <c r="A288" s="13">
        <v>276</v>
      </c>
      <c r="B288" s="16">
        <f t="shared" si="29"/>
        <v>52296</v>
      </c>
      <c r="C288" s="18">
        <f t="shared" si="28"/>
        <v>0.004375</v>
      </c>
      <c r="D288" s="7">
        <f t="shared" ref="D288:D351" si="30">-PMT(C288,$B$4-A287,H287,)</f>
        <v>1652.08185280186</v>
      </c>
      <c r="E288" s="7">
        <f t="shared" ref="E288:E351" si="31">H287*C288</f>
        <v>512.145610253976</v>
      </c>
      <c r="F288" s="7">
        <f t="shared" ref="F288:F351" si="32">D288-E288</f>
        <v>1139.93624254789</v>
      </c>
      <c r="G288" s="30"/>
      <c r="H288" s="7">
        <f t="shared" ref="H288:H351" si="33">H287-F288-G288</f>
        <v>115921.917529789</v>
      </c>
    </row>
    <row r="289" ht="17.6" spans="1:8">
      <c r="A289" s="13">
        <v>277</v>
      </c>
      <c r="B289" s="16">
        <f t="shared" si="29"/>
        <v>52327</v>
      </c>
      <c r="C289" s="18">
        <f t="shared" si="28"/>
        <v>0.004375</v>
      </c>
      <c r="D289" s="7">
        <f t="shared" si="30"/>
        <v>1652.08185280186</v>
      </c>
      <c r="E289" s="7">
        <f t="shared" si="31"/>
        <v>507.158389192829</v>
      </c>
      <c r="F289" s="7">
        <f t="shared" si="32"/>
        <v>1144.92346360903</v>
      </c>
      <c r="G289" s="30"/>
      <c r="H289" s="7">
        <f t="shared" si="33"/>
        <v>114776.99406618</v>
      </c>
    </row>
    <row r="290" ht="17.6" spans="1:8">
      <c r="A290" s="13">
        <v>278</v>
      </c>
      <c r="B290" s="16">
        <f t="shared" si="29"/>
        <v>52357</v>
      </c>
      <c r="C290" s="18">
        <f t="shared" si="28"/>
        <v>0.004375</v>
      </c>
      <c r="D290" s="7">
        <f t="shared" si="30"/>
        <v>1652.08185280186</v>
      </c>
      <c r="E290" s="7">
        <f t="shared" si="31"/>
        <v>502.149349039539</v>
      </c>
      <c r="F290" s="7">
        <f t="shared" si="32"/>
        <v>1149.93250376232</v>
      </c>
      <c r="G290" s="30"/>
      <c r="H290" s="7">
        <f t="shared" si="33"/>
        <v>113627.061562418</v>
      </c>
    </row>
    <row r="291" ht="17.6" spans="1:8">
      <c r="A291" s="13">
        <v>279</v>
      </c>
      <c r="B291" s="16">
        <f t="shared" si="29"/>
        <v>52388</v>
      </c>
      <c r="C291" s="18">
        <f t="shared" si="28"/>
        <v>0.004375</v>
      </c>
      <c r="D291" s="7">
        <f t="shared" si="30"/>
        <v>1652.08185280186</v>
      </c>
      <c r="E291" s="7">
        <f t="shared" si="31"/>
        <v>497.118394335579</v>
      </c>
      <c r="F291" s="7">
        <f t="shared" si="32"/>
        <v>1154.96345846628</v>
      </c>
      <c r="G291" s="30"/>
      <c r="H291" s="7">
        <f t="shared" si="33"/>
        <v>112472.098103952</v>
      </c>
    </row>
    <row r="292" ht="17.6" spans="1:8">
      <c r="A292" s="13">
        <v>280</v>
      </c>
      <c r="B292" s="16">
        <f t="shared" si="29"/>
        <v>52418</v>
      </c>
      <c r="C292" s="18">
        <f t="shared" si="28"/>
        <v>0.004375</v>
      </c>
      <c r="D292" s="7">
        <f t="shared" si="30"/>
        <v>1652.08185280186</v>
      </c>
      <c r="E292" s="7">
        <f t="shared" si="31"/>
        <v>492.065429204789</v>
      </c>
      <c r="F292" s="7">
        <f t="shared" si="32"/>
        <v>1160.01642359707</v>
      </c>
      <c r="G292" s="30"/>
      <c r="H292" s="7">
        <f t="shared" si="33"/>
        <v>111312.081680355</v>
      </c>
    </row>
    <row r="293" ht="17.6" spans="1:8">
      <c r="A293" s="13">
        <v>281</v>
      </c>
      <c r="B293" s="16">
        <f t="shared" si="29"/>
        <v>52449</v>
      </c>
      <c r="C293" s="18">
        <f t="shared" si="28"/>
        <v>0.004375</v>
      </c>
      <c r="D293" s="7">
        <f t="shared" si="30"/>
        <v>1652.08185280186</v>
      </c>
      <c r="E293" s="7">
        <f t="shared" si="31"/>
        <v>486.990357351552</v>
      </c>
      <c r="F293" s="7">
        <f t="shared" si="32"/>
        <v>1165.09149545031</v>
      </c>
      <c r="G293" s="30"/>
      <c r="H293" s="7">
        <f t="shared" si="33"/>
        <v>110146.990184904</v>
      </c>
    </row>
    <row r="294" ht="17.6" spans="1:8">
      <c r="A294" s="13">
        <v>282</v>
      </c>
      <c r="B294" s="16">
        <f t="shared" si="29"/>
        <v>52480</v>
      </c>
      <c r="C294" s="18">
        <f t="shared" si="28"/>
        <v>0.004375</v>
      </c>
      <c r="D294" s="7">
        <f t="shared" si="30"/>
        <v>1652.08185280186</v>
      </c>
      <c r="E294" s="7">
        <f t="shared" si="31"/>
        <v>481.893082058957</v>
      </c>
      <c r="F294" s="7">
        <f t="shared" si="32"/>
        <v>1170.18877074291</v>
      </c>
      <c r="G294" s="30"/>
      <c r="H294" s="7">
        <f t="shared" si="33"/>
        <v>108976.801414161</v>
      </c>
    </row>
    <row r="295" ht="17.6" spans="1:8">
      <c r="A295" s="13">
        <v>283</v>
      </c>
      <c r="B295" s="16">
        <f t="shared" si="29"/>
        <v>52510</v>
      </c>
      <c r="C295" s="18">
        <f t="shared" si="28"/>
        <v>0.004375</v>
      </c>
      <c r="D295" s="7">
        <f t="shared" si="30"/>
        <v>1652.08185280186</v>
      </c>
      <c r="E295" s="7">
        <f t="shared" si="31"/>
        <v>476.773506186957</v>
      </c>
      <c r="F295" s="7">
        <f t="shared" si="32"/>
        <v>1175.30834661491</v>
      </c>
      <c r="G295" s="30"/>
      <c r="H295" s="7">
        <f t="shared" si="33"/>
        <v>107801.493067547</v>
      </c>
    </row>
    <row r="296" ht="17.6" spans="1:8">
      <c r="A296" s="13">
        <v>284</v>
      </c>
      <c r="B296" s="16">
        <f t="shared" si="29"/>
        <v>52541</v>
      </c>
      <c r="C296" s="18">
        <f t="shared" si="28"/>
        <v>0.004375</v>
      </c>
      <c r="D296" s="7">
        <f t="shared" si="30"/>
        <v>1652.08185280186</v>
      </c>
      <c r="E296" s="7">
        <f t="shared" si="31"/>
        <v>471.631532170516</v>
      </c>
      <c r="F296" s="7">
        <f t="shared" si="32"/>
        <v>1180.45032063135</v>
      </c>
      <c r="G296" s="30"/>
      <c r="H296" s="7">
        <f t="shared" si="33"/>
        <v>106621.042746915</v>
      </c>
    </row>
    <row r="297" ht="17.6" spans="1:8">
      <c r="A297" s="13">
        <v>285</v>
      </c>
      <c r="B297" s="16">
        <f t="shared" si="29"/>
        <v>52571</v>
      </c>
      <c r="C297" s="18">
        <f t="shared" si="28"/>
        <v>0.004375</v>
      </c>
      <c r="D297" s="7">
        <f t="shared" si="30"/>
        <v>1652.08185280186</v>
      </c>
      <c r="E297" s="7">
        <f t="shared" si="31"/>
        <v>466.467062017754</v>
      </c>
      <c r="F297" s="7">
        <f t="shared" si="32"/>
        <v>1185.61479078411</v>
      </c>
      <c r="G297" s="30"/>
      <c r="H297" s="7">
        <f t="shared" si="33"/>
        <v>105435.427956131</v>
      </c>
    </row>
    <row r="298" ht="17.6" spans="1:8">
      <c r="A298" s="13">
        <v>286</v>
      </c>
      <c r="B298" s="16">
        <f t="shared" si="29"/>
        <v>52602</v>
      </c>
      <c r="C298" s="18">
        <f t="shared" ref="C298:C361" si="34">C297</f>
        <v>0.004375</v>
      </c>
      <c r="D298" s="7">
        <f t="shared" si="30"/>
        <v>1652.08185280186</v>
      </c>
      <c r="E298" s="7">
        <f t="shared" si="31"/>
        <v>461.279997308074</v>
      </c>
      <c r="F298" s="7">
        <f t="shared" si="32"/>
        <v>1190.80185549379</v>
      </c>
      <c r="G298" s="30"/>
      <c r="H298" s="7">
        <f t="shared" si="33"/>
        <v>104244.626100637</v>
      </c>
    </row>
    <row r="299" ht="17.6" spans="1:8">
      <c r="A299" s="13">
        <v>287</v>
      </c>
      <c r="B299" s="16">
        <f t="shared" si="29"/>
        <v>52633</v>
      </c>
      <c r="C299" s="18">
        <f t="shared" si="34"/>
        <v>0.004375</v>
      </c>
      <c r="D299" s="7">
        <f t="shared" si="30"/>
        <v>1652.08185280186</v>
      </c>
      <c r="E299" s="7">
        <f t="shared" si="31"/>
        <v>456.070239190288</v>
      </c>
      <c r="F299" s="7">
        <f t="shared" si="32"/>
        <v>1196.01161361157</v>
      </c>
      <c r="G299" s="30"/>
      <c r="H299" s="7">
        <f t="shared" si="33"/>
        <v>103048.614487026</v>
      </c>
    </row>
    <row r="300" ht="17.6" spans="1:8">
      <c r="A300" s="13">
        <v>288</v>
      </c>
      <c r="B300" s="16">
        <f t="shared" si="29"/>
        <v>52662</v>
      </c>
      <c r="C300" s="18">
        <f t="shared" si="34"/>
        <v>0.004375</v>
      </c>
      <c r="D300" s="7">
        <f t="shared" si="30"/>
        <v>1652.08185280186</v>
      </c>
      <c r="E300" s="7">
        <f t="shared" si="31"/>
        <v>450.837688380738</v>
      </c>
      <c r="F300" s="7">
        <f t="shared" si="32"/>
        <v>1201.24416442112</v>
      </c>
      <c r="G300" s="30"/>
      <c r="H300" s="7">
        <f t="shared" si="33"/>
        <v>101847.370322605</v>
      </c>
    </row>
    <row r="301" ht="17.6" spans="1:8">
      <c r="A301" s="13">
        <v>289</v>
      </c>
      <c r="B301" s="16">
        <f t="shared" si="29"/>
        <v>52693</v>
      </c>
      <c r="C301" s="18">
        <f t="shared" si="34"/>
        <v>0.004375</v>
      </c>
      <c r="D301" s="7">
        <f t="shared" si="30"/>
        <v>1652.08185280186</v>
      </c>
      <c r="E301" s="7">
        <f t="shared" si="31"/>
        <v>445.582245161395</v>
      </c>
      <c r="F301" s="7">
        <f t="shared" si="32"/>
        <v>1206.49960764047</v>
      </c>
      <c r="G301" s="30"/>
      <c r="H301" s="7">
        <f t="shared" si="33"/>
        <v>100640.870714964</v>
      </c>
    </row>
    <row r="302" ht="17.6" spans="1:8">
      <c r="A302" s="13">
        <v>290</v>
      </c>
      <c r="B302" s="16">
        <f t="shared" si="29"/>
        <v>52723</v>
      </c>
      <c r="C302" s="18">
        <f t="shared" si="34"/>
        <v>0.004375</v>
      </c>
      <c r="D302" s="7">
        <f t="shared" si="30"/>
        <v>1652.08185280186</v>
      </c>
      <c r="E302" s="7">
        <f t="shared" si="31"/>
        <v>440.303809377968</v>
      </c>
      <c r="F302" s="7">
        <f t="shared" si="32"/>
        <v>1211.77804342389</v>
      </c>
      <c r="G302" s="30"/>
      <c r="H302" s="7">
        <f t="shared" si="33"/>
        <v>99429.0926715403</v>
      </c>
    </row>
    <row r="303" ht="17.6" spans="1:8">
      <c r="A303" s="13">
        <v>291</v>
      </c>
      <c r="B303" s="16">
        <f t="shared" si="29"/>
        <v>52754</v>
      </c>
      <c r="C303" s="18">
        <f t="shared" si="34"/>
        <v>0.004375</v>
      </c>
      <c r="D303" s="7">
        <f t="shared" si="30"/>
        <v>1652.08185280186</v>
      </c>
      <c r="E303" s="7">
        <f t="shared" si="31"/>
        <v>435.002280437989</v>
      </c>
      <c r="F303" s="7">
        <f t="shared" si="32"/>
        <v>1217.07957236387</v>
      </c>
      <c r="G303" s="30"/>
      <c r="H303" s="7">
        <f t="shared" si="33"/>
        <v>98212.0130991764</v>
      </c>
    </row>
    <row r="304" ht="17.6" spans="1:8">
      <c r="A304" s="13">
        <v>292</v>
      </c>
      <c r="B304" s="16">
        <f t="shared" si="29"/>
        <v>52784</v>
      </c>
      <c r="C304" s="18">
        <f t="shared" si="34"/>
        <v>0.004375</v>
      </c>
      <c r="D304" s="7">
        <f t="shared" si="30"/>
        <v>1652.08185280186</v>
      </c>
      <c r="E304" s="7">
        <f t="shared" si="31"/>
        <v>429.677557308897</v>
      </c>
      <c r="F304" s="7">
        <f t="shared" si="32"/>
        <v>1222.40429549297</v>
      </c>
      <c r="G304" s="30"/>
      <c r="H304" s="7">
        <f t="shared" si="33"/>
        <v>96989.6088036834</v>
      </c>
    </row>
    <row r="305" ht="17.6" spans="1:8">
      <c r="A305" s="13">
        <v>293</v>
      </c>
      <c r="B305" s="16">
        <f t="shared" si="29"/>
        <v>52815</v>
      </c>
      <c r="C305" s="18">
        <f t="shared" si="34"/>
        <v>0.004375</v>
      </c>
      <c r="D305" s="7">
        <f t="shared" si="30"/>
        <v>1652.08185280186</v>
      </c>
      <c r="E305" s="7">
        <f t="shared" si="31"/>
        <v>424.329538516115</v>
      </c>
      <c r="F305" s="7">
        <f t="shared" si="32"/>
        <v>1227.75231428575</v>
      </c>
      <c r="G305" s="30"/>
      <c r="H305" s="7">
        <f t="shared" si="33"/>
        <v>95761.8564893977</v>
      </c>
    </row>
    <row r="306" ht="17.6" spans="1:8">
      <c r="A306" s="13">
        <v>294</v>
      </c>
      <c r="B306" s="16">
        <f t="shared" si="29"/>
        <v>52846</v>
      </c>
      <c r="C306" s="18">
        <f t="shared" si="34"/>
        <v>0.004375</v>
      </c>
      <c r="D306" s="7">
        <f t="shared" si="30"/>
        <v>1652.08185280186</v>
      </c>
      <c r="E306" s="7">
        <f t="shared" si="31"/>
        <v>418.958122141115</v>
      </c>
      <c r="F306" s="7">
        <f t="shared" si="32"/>
        <v>1233.12373066075</v>
      </c>
      <c r="G306" s="30"/>
      <c r="H306" s="7">
        <f t="shared" si="33"/>
        <v>94528.7327587369</v>
      </c>
    </row>
    <row r="307" ht="17.6" spans="1:8">
      <c r="A307" s="13">
        <v>295</v>
      </c>
      <c r="B307" s="16">
        <f t="shared" si="29"/>
        <v>52876</v>
      </c>
      <c r="C307" s="18">
        <f t="shared" si="34"/>
        <v>0.004375</v>
      </c>
      <c r="D307" s="7">
        <f t="shared" si="30"/>
        <v>1652.08185280186</v>
      </c>
      <c r="E307" s="7">
        <f t="shared" si="31"/>
        <v>413.563205819474</v>
      </c>
      <c r="F307" s="7">
        <f t="shared" si="32"/>
        <v>1238.51864698239</v>
      </c>
      <c r="G307" s="30"/>
      <c r="H307" s="7">
        <f t="shared" si="33"/>
        <v>93290.2141117546</v>
      </c>
    </row>
    <row r="308" ht="17.6" spans="1:8">
      <c r="A308" s="13">
        <v>296</v>
      </c>
      <c r="B308" s="16">
        <f t="shared" si="29"/>
        <v>52907</v>
      </c>
      <c r="C308" s="18">
        <f t="shared" si="34"/>
        <v>0.004375</v>
      </c>
      <c r="D308" s="7">
        <f t="shared" si="30"/>
        <v>1652.08185280186</v>
      </c>
      <c r="E308" s="7">
        <f t="shared" si="31"/>
        <v>408.144686738926</v>
      </c>
      <c r="F308" s="7">
        <f t="shared" si="32"/>
        <v>1243.93716606294</v>
      </c>
      <c r="G308" s="30"/>
      <c r="H308" s="7">
        <f t="shared" si="33"/>
        <v>92046.2769456916</v>
      </c>
    </row>
    <row r="309" ht="17.6" spans="1:8">
      <c r="A309" s="13">
        <v>297</v>
      </c>
      <c r="B309" s="16">
        <f t="shared" si="29"/>
        <v>52937</v>
      </c>
      <c r="C309" s="18">
        <f t="shared" si="34"/>
        <v>0.004375</v>
      </c>
      <c r="D309" s="7">
        <f t="shared" si="30"/>
        <v>1652.08185280186</v>
      </c>
      <c r="E309" s="7">
        <f t="shared" si="31"/>
        <v>402.702461637401</v>
      </c>
      <c r="F309" s="7">
        <f t="shared" si="32"/>
        <v>1249.37939116446</v>
      </c>
      <c r="G309" s="30"/>
      <c r="H309" s="7">
        <f t="shared" si="33"/>
        <v>90796.8975545272</v>
      </c>
    </row>
    <row r="310" ht="17.6" spans="1:8">
      <c r="A310" s="13">
        <v>298</v>
      </c>
      <c r="B310" s="16">
        <f t="shared" si="29"/>
        <v>52968</v>
      </c>
      <c r="C310" s="18">
        <f t="shared" si="34"/>
        <v>0.004375</v>
      </c>
      <c r="D310" s="7">
        <f t="shared" si="30"/>
        <v>1652.08185280186</v>
      </c>
      <c r="E310" s="7">
        <f t="shared" si="31"/>
        <v>397.236426801056</v>
      </c>
      <c r="F310" s="7">
        <f t="shared" si="32"/>
        <v>1254.84542600081</v>
      </c>
      <c r="G310" s="30"/>
      <c r="H310" s="7">
        <f t="shared" si="33"/>
        <v>89542.0521285264</v>
      </c>
    </row>
    <row r="311" ht="17.6" spans="1:8">
      <c r="A311" s="13">
        <v>299</v>
      </c>
      <c r="B311" s="16">
        <f t="shared" si="29"/>
        <v>52999</v>
      </c>
      <c r="C311" s="18">
        <f t="shared" si="34"/>
        <v>0.004375</v>
      </c>
      <c r="D311" s="7">
        <f t="shared" si="30"/>
        <v>1652.08185280186</v>
      </c>
      <c r="E311" s="7">
        <f t="shared" si="31"/>
        <v>391.746478062303</v>
      </c>
      <c r="F311" s="7">
        <f t="shared" si="32"/>
        <v>1260.33537473956</v>
      </c>
      <c r="G311" s="30"/>
      <c r="H311" s="7">
        <f t="shared" si="33"/>
        <v>88281.7167537868</v>
      </c>
    </row>
    <row r="312" ht="17.6" spans="1:8">
      <c r="A312" s="13">
        <v>300</v>
      </c>
      <c r="B312" s="16">
        <f t="shared" si="29"/>
        <v>53027</v>
      </c>
      <c r="C312" s="18">
        <f t="shared" si="34"/>
        <v>0.004375</v>
      </c>
      <c r="D312" s="7">
        <f t="shared" si="30"/>
        <v>1652.08185280186</v>
      </c>
      <c r="E312" s="7">
        <f t="shared" si="31"/>
        <v>386.232510797817</v>
      </c>
      <c r="F312" s="7">
        <f t="shared" si="32"/>
        <v>1265.84934200405</v>
      </c>
      <c r="G312" s="30"/>
      <c r="H312" s="7">
        <f t="shared" si="33"/>
        <v>87015.8674117827</v>
      </c>
    </row>
    <row r="313" ht="17.6" spans="1:8">
      <c r="A313" s="13">
        <v>301</v>
      </c>
      <c r="B313" s="16">
        <f t="shared" si="29"/>
        <v>53058</v>
      </c>
      <c r="C313" s="18">
        <f t="shared" si="34"/>
        <v>0.004375</v>
      </c>
      <c r="D313" s="7">
        <f t="shared" si="30"/>
        <v>1652.08185280186</v>
      </c>
      <c r="E313" s="7">
        <f t="shared" si="31"/>
        <v>380.69441992655</v>
      </c>
      <c r="F313" s="7">
        <f t="shared" si="32"/>
        <v>1271.38743287531</v>
      </c>
      <c r="G313" s="30"/>
      <c r="H313" s="7">
        <f t="shared" si="33"/>
        <v>85744.4799789074</v>
      </c>
    </row>
    <row r="314" ht="17.6" spans="1:8">
      <c r="A314" s="13">
        <v>302</v>
      </c>
      <c r="B314" s="16">
        <f t="shared" si="29"/>
        <v>53088</v>
      </c>
      <c r="C314" s="18">
        <f t="shared" si="34"/>
        <v>0.004375</v>
      </c>
      <c r="D314" s="7">
        <f t="shared" si="30"/>
        <v>1652.08185280186</v>
      </c>
      <c r="E314" s="7">
        <f t="shared" si="31"/>
        <v>375.13209990772</v>
      </c>
      <c r="F314" s="7">
        <f t="shared" si="32"/>
        <v>1276.94975289414</v>
      </c>
      <c r="G314" s="30"/>
      <c r="H314" s="7">
        <f t="shared" si="33"/>
        <v>84467.5302260133</v>
      </c>
    </row>
    <row r="315" ht="17.6" spans="1:8">
      <c r="A315" s="13">
        <v>303</v>
      </c>
      <c r="B315" s="16">
        <f t="shared" si="29"/>
        <v>53119</v>
      </c>
      <c r="C315" s="18">
        <f t="shared" si="34"/>
        <v>0.004375</v>
      </c>
      <c r="D315" s="7">
        <f t="shared" si="30"/>
        <v>1652.08185280186</v>
      </c>
      <c r="E315" s="7">
        <f t="shared" si="31"/>
        <v>369.545444738808</v>
      </c>
      <c r="F315" s="7">
        <f t="shared" si="32"/>
        <v>1282.53640806306</v>
      </c>
      <c r="G315" s="30"/>
      <c r="H315" s="7">
        <f t="shared" si="33"/>
        <v>83184.9938179502</v>
      </c>
    </row>
    <row r="316" ht="17.6" spans="1:8">
      <c r="A316" s="13">
        <v>304</v>
      </c>
      <c r="B316" s="16">
        <f t="shared" si="29"/>
        <v>53149</v>
      </c>
      <c r="C316" s="18">
        <f t="shared" si="34"/>
        <v>0.004375</v>
      </c>
      <c r="D316" s="7">
        <f t="shared" si="30"/>
        <v>1652.08185280186</v>
      </c>
      <c r="E316" s="7">
        <f t="shared" si="31"/>
        <v>363.934347953532</v>
      </c>
      <c r="F316" s="7">
        <f t="shared" si="32"/>
        <v>1288.14750484833</v>
      </c>
      <c r="G316" s="30"/>
      <c r="H316" s="7">
        <f t="shared" si="33"/>
        <v>81896.8463131019</v>
      </c>
    </row>
    <row r="317" ht="17.6" spans="1:8">
      <c r="A317" s="13">
        <v>305</v>
      </c>
      <c r="B317" s="16">
        <f t="shared" si="29"/>
        <v>53180</v>
      </c>
      <c r="C317" s="18">
        <f t="shared" si="34"/>
        <v>0.004375</v>
      </c>
      <c r="D317" s="7">
        <f t="shared" si="30"/>
        <v>1652.08185280187</v>
      </c>
      <c r="E317" s="7">
        <f t="shared" si="31"/>
        <v>358.298702619821</v>
      </c>
      <c r="F317" s="7">
        <f t="shared" si="32"/>
        <v>1293.78315018204</v>
      </c>
      <c r="G317" s="30"/>
      <c r="H317" s="7">
        <f t="shared" si="33"/>
        <v>80603.0631629199</v>
      </c>
    </row>
    <row r="318" ht="17.6" spans="1:8">
      <c r="A318" s="13">
        <v>306</v>
      </c>
      <c r="B318" s="16">
        <f t="shared" si="29"/>
        <v>53211</v>
      </c>
      <c r="C318" s="18">
        <f t="shared" si="34"/>
        <v>0.004375</v>
      </c>
      <c r="D318" s="7">
        <f t="shared" si="30"/>
        <v>1652.08185280186</v>
      </c>
      <c r="E318" s="7">
        <f t="shared" si="31"/>
        <v>352.638401337774</v>
      </c>
      <c r="F318" s="7">
        <f t="shared" si="32"/>
        <v>1299.44345146409</v>
      </c>
      <c r="G318" s="30"/>
      <c r="H318" s="7">
        <f t="shared" si="33"/>
        <v>79303.6197114558</v>
      </c>
    </row>
    <row r="319" ht="17.6" spans="1:8">
      <c r="A319" s="13">
        <v>307</v>
      </c>
      <c r="B319" s="16">
        <f t="shared" si="29"/>
        <v>53241</v>
      </c>
      <c r="C319" s="18">
        <f t="shared" si="34"/>
        <v>0.004375</v>
      </c>
      <c r="D319" s="7">
        <f t="shared" si="30"/>
        <v>1652.08185280186</v>
      </c>
      <c r="E319" s="7">
        <f t="shared" si="31"/>
        <v>346.953336237619</v>
      </c>
      <c r="F319" s="7">
        <f t="shared" si="32"/>
        <v>1305.12851656425</v>
      </c>
      <c r="G319" s="30"/>
      <c r="H319" s="7">
        <f t="shared" si="33"/>
        <v>77998.4911948915</v>
      </c>
    </row>
    <row r="320" ht="17.6" spans="1:8">
      <c r="A320" s="13">
        <v>308</v>
      </c>
      <c r="B320" s="16">
        <f t="shared" si="29"/>
        <v>53272</v>
      </c>
      <c r="C320" s="18">
        <f t="shared" si="34"/>
        <v>0.004375</v>
      </c>
      <c r="D320" s="7">
        <f t="shared" si="30"/>
        <v>1652.08185280187</v>
      </c>
      <c r="E320" s="7">
        <f t="shared" si="31"/>
        <v>341.24339897765</v>
      </c>
      <c r="F320" s="7">
        <f t="shared" si="32"/>
        <v>1310.83845382421</v>
      </c>
      <c r="G320" s="30"/>
      <c r="H320" s="7">
        <f t="shared" si="33"/>
        <v>76687.6527410673</v>
      </c>
    </row>
    <row r="321" ht="17.6" spans="1:8">
      <c r="A321" s="13">
        <v>309</v>
      </c>
      <c r="B321" s="16">
        <f t="shared" si="29"/>
        <v>53302</v>
      </c>
      <c r="C321" s="18">
        <f t="shared" si="34"/>
        <v>0.004375</v>
      </c>
      <c r="D321" s="7">
        <f t="shared" si="30"/>
        <v>1652.08185280187</v>
      </c>
      <c r="E321" s="7">
        <f t="shared" si="31"/>
        <v>335.50848074217</v>
      </c>
      <c r="F321" s="7">
        <f t="shared" si="32"/>
        <v>1316.5733720597</v>
      </c>
      <c r="G321" s="30"/>
      <c r="H321" s="7">
        <f t="shared" si="33"/>
        <v>75371.0793690076</v>
      </c>
    </row>
    <row r="322" ht="17.6" spans="1:8">
      <c r="A322" s="13">
        <v>310</v>
      </c>
      <c r="B322" s="16">
        <f t="shared" si="29"/>
        <v>53333</v>
      </c>
      <c r="C322" s="18">
        <f t="shared" si="34"/>
        <v>0.004375</v>
      </c>
      <c r="D322" s="7">
        <f t="shared" si="30"/>
        <v>1652.08185280187</v>
      </c>
      <c r="E322" s="7">
        <f t="shared" si="31"/>
        <v>329.748472239408</v>
      </c>
      <c r="F322" s="7">
        <f t="shared" si="32"/>
        <v>1322.33338056246</v>
      </c>
      <c r="G322" s="30"/>
      <c r="H322" s="7">
        <f t="shared" si="33"/>
        <v>74048.7459884452</v>
      </c>
    </row>
    <row r="323" ht="17.6" spans="1:8">
      <c r="A323" s="13">
        <v>311</v>
      </c>
      <c r="B323" s="16">
        <f t="shared" si="29"/>
        <v>53364</v>
      </c>
      <c r="C323" s="18">
        <f t="shared" si="34"/>
        <v>0.004375</v>
      </c>
      <c r="D323" s="7">
        <f t="shared" si="30"/>
        <v>1652.08185280187</v>
      </c>
      <c r="E323" s="7">
        <f t="shared" si="31"/>
        <v>323.963263699448</v>
      </c>
      <c r="F323" s="7">
        <f t="shared" si="32"/>
        <v>1328.11858910242</v>
      </c>
      <c r="G323" s="30"/>
      <c r="H323" s="7">
        <f t="shared" si="33"/>
        <v>72720.6273993427</v>
      </c>
    </row>
    <row r="324" ht="17.6" spans="1:8">
      <c r="A324" s="13">
        <v>312</v>
      </c>
      <c r="B324" s="16">
        <f t="shared" si="29"/>
        <v>53392</v>
      </c>
      <c r="C324" s="18">
        <f t="shared" si="34"/>
        <v>0.004375</v>
      </c>
      <c r="D324" s="7">
        <f t="shared" si="30"/>
        <v>1652.08185280187</v>
      </c>
      <c r="E324" s="7">
        <f t="shared" si="31"/>
        <v>318.152744872125</v>
      </c>
      <c r="F324" s="7">
        <f t="shared" si="32"/>
        <v>1333.92910792974</v>
      </c>
      <c r="G324" s="30"/>
      <c r="H324" s="7">
        <f t="shared" si="33"/>
        <v>71386.698291413</v>
      </c>
    </row>
    <row r="325" ht="17.6" spans="1:8">
      <c r="A325" s="13">
        <v>313</v>
      </c>
      <c r="B325" s="16">
        <f t="shared" si="29"/>
        <v>53423</v>
      </c>
      <c r="C325" s="18">
        <f t="shared" si="34"/>
        <v>0.004375</v>
      </c>
      <c r="D325" s="7">
        <f t="shared" si="30"/>
        <v>1652.08185280187</v>
      </c>
      <c r="E325" s="7">
        <f t="shared" si="31"/>
        <v>312.316805024932</v>
      </c>
      <c r="F325" s="7">
        <f t="shared" si="32"/>
        <v>1339.76504777693</v>
      </c>
      <c r="G325" s="30"/>
      <c r="H325" s="7">
        <f t="shared" si="33"/>
        <v>70046.9332436361</v>
      </c>
    </row>
    <row r="326" ht="17.6" spans="1:8">
      <c r="A326" s="13">
        <v>314</v>
      </c>
      <c r="B326" s="16">
        <f t="shared" si="29"/>
        <v>53453</v>
      </c>
      <c r="C326" s="18">
        <f t="shared" si="34"/>
        <v>0.004375</v>
      </c>
      <c r="D326" s="7">
        <f t="shared" si="30"/>
        <v>1652.08185280187</v>
      </c>
      <c r="E326" s="7">
        <f t="shared" si="31"/>
        <v>306.455332940908</v>
      </c>
      <c r="F326" s="7">
        <f t="shared" si="32"/>
        <v>1345.62651986096</v>
      </c>
      <c r="G326" s="30"/>
      <c r="H326" s="7">
        <f t="shared" si="33"/>
        <v>68701.3067237751</v>
      </c>
    </row>
    <row r="327" ht="17.6" spans="1:8">
      <c r="A327" s="13">
        <v>315</v>
      </c>
      <c r="B327" s="16">
        <f t="shared" si="29"/>
        <v>53484</v>
      </c>
      <c r="C327" s="18">
        <f t="shared" si="34"/>
        <v>0.004375</v>
      </c>
      <c r="D327" s="7">
        <f t="shared" si="30"/>
        <v>1652.08185280187</v>
      </c>
      <c r="E327" s="7">
        <f t="shared" si="31"/>
        <v>300.568216916516</v>
      </c>
      <c r="F327" s="7">
        <f t="shared" si="32"/>
        <v>1351.51363588535</v>
      </c>
      <c r="G327" s="30"/>
      <c r="H327" s="7">
        <f t="shared" si="33"/>
        <v>67349.7930878898</v>
      </c>
    </row>
    <row r="328" ht="17.6" spans="1:8">
      <c r="A328" s="13">
        <v>316</v>
      </c>
      <c r="B328" s="16">
        <f t="shared" si="29"/>
        <v>53514</v>
      </c>
      <c r="C328" s="18">
        <f t="shared" si="34"/>
        <v>0.004375</v>
      </c>
      <c r="D328" s="7">
        <f t="shared" si="30"/>
        <v>1652.08185280187</v>
      </c>
      <c r="E328" s="7">
        <f t="shared" si="31"/>
        <v>294.655344759518</v>
      </c>
      <c r="F328" s="7">
        <f t="shared" si="32"/>
        <v>1357.42650804235</v>
      </c>
      <c r="G328" s="30"/>
      <c r="H328" s="7">
        <f t="shared" si="33"/>
        <v>65992.3665798474</v>
      </c>
    </row>
    <row r="329" ht="17.6" spans="1:8">
      <c r="A329" s="13">
        <v>317</v>
      </c>
      <c r="B329" s="16">
        <f t="shared" si="29"/>
        <v>53545</v>
      </c>
      <c r="C329" s="18">
        <f t="shared" si="34"/>
        <v>0.004375</v>
      </c>
      <c r="D329" s="7">
        <f t="shared" si="30"/>
        <v>1652.08185280187</v>
      </c>
      <c r="E329" s="7">
        <f t="shared" si="31"/>
        <v>288.716603786832</v>
      </c>
      <c r="F329" s="7">
        <f t="shared" si="32"/>
        <v>1363.36524901503</v>
      </c>
      <c r="G329" s="30"/>
      <c r="H329" s="7">
        <f t="shared" si="33"/>
        <v>64629.0013308324</v>
      </c>
    </row>
    <row r="330" ht="17.6" spans="1:8">
      <c r="A330" s="13">
        <v>318</v>
      </c>
      <c r="B330" s="16">
        <f t="shared" si="29"/>
        <v>53576</v>
      </c>
      <c r="C330" s="18">
        <f t="shared" si="34"/>
        <v>0.004375</v>
      </c>
      <c r="D330" s="7">
        <f t="shared" si="30"/>
        <v>1652.08185280187</v>
      </c>
      <c r="E330" s="7">
        <f t="shared" si="31"/>
        <v>282.751880822392</v>
      </c>
      <c r="F330" s="7">
        <f t="shared" si="32"/>
        <v>1369.32997197947</v>
      </c>
      <c r="G330" s="30"/>
      <c r="H330" s="7">
        <f t="shared" si="33"/>
        <v>63259.6713588529</v>
      </c>
    </row>
    <row r="331" ht="17.6" spans="1:8">
      <c r="A331" s="13">
        <v>319</v>
      </c>
      <c r="B331" s="16">
        <f t="shared" si="29"/>
        <v>53606</v>
      </c>
      <c r="C331" s="18">
        <f t="shared" si="34"/>
        <v>0.004375</v>
      </c>
      <c r="D331" s="7">
        <f t="shared" si="30"/>
        <v>1652.08185280187</v>
      </c>
      <c r="E331" s="7">
        <f t="shared" si="31"/>
        <v>276.761062194981</v>
      </c>
      <c r="F331" s="7">
        <f t="shared" si="32"/>
        <v>1375.32079060689</v>
      </c>
      <c r="G331" s="30"/>
      <c r="H331" s="7">
        <f t="shared" si="33"/>
        <v>61884.350568246</v>
      </c>
    </row>
    <row r="332" ht="17.6" spans="1:8">
      <c r="A332" s="13">
        <v>320</v>
      </c>
      <c r="B332" s="16">
        <f t="shared" si="29"/>
        <v>53637</v>
      </c>
      <c r="C332" s="18">
        <f t="shared" si="34"/>
        <v>0.004375</v>
      </c>
      <c r="D332" s="7">
        <f t="shared" si="30"/>
        <v>1652.08185280187</v>
      </c>
      <c r="E332" s="7">
        <f t="shared" si="31"/>
        <v>270.744033736076</v>
      </c>
      <c r="F332" s="7">
        <f t="shared" si="32"/>
        <v>1381.33781906579</v>
      </c>
      <c r="G332" s="30"/>
      <c r="H332" s="7">
        <f t="shared" si="33"/>
        <v>60503.0127491802</v>
      </c>
    </row>
    <row r="333" ht="17.6" spans="1:8">
      <c r="A333" s="13">
        <v>321</v>
      </c>
      <c r="B333" s="16">
        <f t="shared" ref="B333:B372" si="35">EDATE(B332,1)</f>
        <v>53667</v>
      </c>
      <c r="C333" s="18">
        <f t="shared" si="34"/>
        <v>0.004375</v>
      </c>
      <c r="D333" s="7">
        <f t="shared" si="30"/>
        <v>1652.08185280187</v>
      </c>
      <c r="E333" s="7">
        <f t="shared" si="31"/>
        <v>264.700680777664</v>
      </c>
      <c r="F333" s="7">
        <f t="shared" si="32"/>
        <v>1387.3811720242</v>
      </c>
      <c r="G333" s="30"/>
      <c r="H333" s="7">
        <f t="shared" si="33"/>
        <v>59115.631577156</v>
      </c>
    </row>
    <row r="334" ht="17.6" spans="1:8">
      <c r="A334" s="13">
        <v>322</v>
      </c>
      <c r="B334" s="16">
        <f t="shared" si="35"/>
        <v>53698</v>
      </c>
      <c r="C334" s="18">
        <f t="shared" si="34"/>
        <v>0.004375</v>
      </c>
      <c r="D334" s="7">
        <f t="shared" si="30"/>
        <v>1652.08185280187</v>
      </c>
      <c r="E334" s="7">
        <f t="shared" si="31"/>
        <v>258.630888150058</v>
      </c>
      <c r="F334" s="7">
        <f t="shared" si="32"/>
        <v>1393.45096465181</v>
      </c>
      <c r="G334" s="30"/>
      <c r="H334" s="7">
        <f t="shared" si="33"/>
        <v>57722.1806125042</v>
      </c>
    </row>
    <row r="335" ht="17.6" spans="1:8">
      <c r="A335" s="13">
        <v>323</v>
      </c>
      <c r="B335" s="16">
        <f t="shared" si="35"/>
        <v>53729</v>
      </c>
      <c r="C335" s="18">
        <f t="shared" si="34"/>
        <v>0.004375</v>
      </c>
      <c r="D335" s="7">
        <f t="shared" si="30"/>
        <v>1652.08185280187</v>
      </c>
      <c r="E335" s="7">
        <f t="shared" si="31"/>
        <v>252.534540179706</v>
      </c>
      <c r="F335" s="7">
        <f t="shared" si="32"/>
        <v>1399.54731262216</v>
      </c>
      <c r="G335" s="30"/>
      <c r="H335" s="7">
        <f t="shared" si="33"/>
        <v>56322.6332998821</v>
      </c>
    </row>
    <row r="336" ht="17.6" spans="1:8">
      <c r="A336" s="13">
        <v>324</v>
      </c>
      <c r="B336" s="16">
        <f t="shared" si="35"/>
        <v>53757</v>
      </c>
      <c r="C336" s="18">
        <f t="shared" si="34"/>
        <v>0.004375</v>
      </c>
      <c r="D336" s="7">
        <f t="shared" si="30"/>
        <v>1652.08185280187</v>
      </c>
      <c r="E336" s="7">
        <f t="shared" si="31"/>
        <v>246.411520686984</v>
      </c>
      <c r="F336" s="7">
        <f t="shared" si="32"/>
        <v>1405.67033211488</v>
      </c>
      <c r="G336" s="30"/>
      <c r="H336" s="7">
        <f t="shared" si="33"/>
        <v>54916.9629677672</v>
      </c>
    </row>
    <row r="337" ht="17.6" spans="1:8">
      <c r="A337" s="13">
        <v>325</v>
      </c>
      <c r="B337" s="16">
        <f t="shared" si="35"/>
        <v>53788</v>
      </c>
      <c r="C337" s="18">
        <f t="shared" si="34"/>
        <v>0.004375</v>
      </c>
      <c r="D337" s="7">
        <f t="shared" si="30"/>
        <v>1652.08185280187</v>
      </c>
      <c r="E337" s="7">
        <f t="shared" si="31"/>
        <v>240.261712983981</v>
      </c>
      <c r="F337" s="7">
        <f t="shared" si="32"/>
        <v>1411.82013981789</v>
      </c>
      <c r="G337" s="30"/>
      <c r="H337" s="7">
        <f t="shared" si="33"/>
        <v>53505.1428279493</v>
      </c>
    </row>
    <row r="338" ht="17.6" spans="1:8">
      <c r="A338" s="13">
        <v>326</v>
      </c>
      <c r="B338" s="16">
        <f t="shared" si="35"/>
        <v>53818</v>
      </c>
      <c r="C338" s="18">
        <f t="shared" si="34"/>
        <v>0.004375</v>
      </c>
      <c r="D338" s="7">
        <f t="shared" si="30"/>
        <v>1652.08185280187</v>
      </c>
      <c r="E338" s="7">
        <f t="shared" si="31"/>
        <v>234.084999872278</v>
      </c>
      <c r="F338" s="7">
        <f t="shared" si="32"/>
        <v>1417.99685292959</v>
      </c>
      <c r="G338" s="30"/>
      <c r="H338" s="7">
        <f t="shared" si="33"/>
        <v>52087.1459750197</v>
      </c>
    </row>
    <row r="339" ht="17.6" spans="1:8">
      <c r="A339" s="13">
        <v>327</v>
      </c>
      <c r="B339" s="16">
        <f t="shared" si="35"/>
        <v>53849</v>
      </c>
      <c r="C339" s="18">
        <f t="shared" si="34"/>
        <v>0.004375</v>
      </c>
      <c r="D339" s="7">
        <f t="shared" si="30"/>
        <v>1652.08185280187</v>
      </c>
      <c r="E339" s="7">
        <f t="shared" si="31"/>
        <v>227.881263640711</v>
      </c>
      <c r="F339" s="7">
        <f t="shared" si="32"/>
        <v>1424.20058916116</v>
      </c>
      <c r="G339" s="30"/>
      <c r="H339" s="7">
        <f t="shared" si="33"/>
        <v>50662.9453858585</v>
      </c>
    </row>
    <row r="340" ht="17.6" spans="1:8">
      <c r="A340" s="13">
        <v>328</v>
      </c>
      <c r="B340" s="16">
        <f t="shared" si="35"/>
        <v>53879</v>
      </c>
      <c r="C340" s="18">
        <f t="shared" si="34"/>
        <v>0.004375</v>
      </c>
      <c r="D340" s="7">
        <f t="shared" si="30"/>
        <v>1652.08185280187</v>
      </c>
      <c r="E340" s="7">
        <f t="shared" si="31"/>
        <v>221.650386063131</v>
      </c>
      <c r="F340" s="7">
        <f t="shared" si="32"/>
        <v>1430.43146673874</v>
      </c>
      <c r="G340" s="30"/>
      <c r="H340" s="7">
        <f t="shared" si="33"/>
        <v>49232.5139191198</v>
      </c>
    </row>
    <row r="341" ht="17.6" spans="1:8">
      <c r="A341" s="13">
        <v>329</v>
      </c>
      <c r="B341" s="16">
        <f t="shared" si="35"/>
        <v>53910</v>
      </c>
      <c r="C341" s="18">
        <f t="shared" si="34"/>
        <v>0.004375</v>
      </c>
      <c r="D341" s="7">
        <f t="shared" si="30"/>
        <v>1652.08185280187</v>
      </c>
      <c r="E341" s="7">
        <f t="shared" si="31"/>
        <v>215.392248396149</v>
      </c>
      <c r="F341" s="7">
        <f t="shared" si="32"/>
        <v>1436.68960440572</v>
      </c>
      <c r="G341" s="30"/>
      <c r="H341" s="7">
        <f t="shared" si="33"/>
        <v>47795.8243147141</v>
      </c>
    </row>
    <row r="342" ht="17.6" spans="1:8">
      <c r="A342" s="13">
        <v>330</v>
      </c>
      <c r="B342" s="16">
        <f t="shared" si="35"/>
        <v>53941</v>
      </c>
      <c r="C342" s="18">
        <f t="shared" si="34"/>
        <v>0.004375</v>
      </c>
      <c r="D342" s="7">
        <f t="shared" si="30"/>
        <v>1652.08185280187</v>
      </c>
      <c r="E342" s="7">
        <f t="shared" si="31"/>
        <v>209.106731376874</v>
      </c>
      <c r="F342" s="7">
        <f t="shared" si="32"/>
        <v>1442.97512142499</v>
      </c>
      <c r="G342" s="30"/>
      <c r="H342" s="7">
        <f t="shared" si="33"/>
        <v>46352.8491932891</v>
      </c>
    </row>
    <row r="343" ht="17.6" spans="1:8">
      <c r="A343" s="13">
        <v>331</v>
      </c>
      <c r="B343" s="16">
        <f t="shared" si="35"/>
        <v>53971</v>
      </c>
      <c r="C343" s="18">
        <f t="shared" si="34"/>
        <v>0.004375</v>
      </c>
      <c r="D343" s="7">
        <f t="shared" si="30"/>
        <v>1652.08185280187</v>
      </c>
      <c r="E343" s="7">
        <f t="shared" si="31"/>
        <v>202.79371522064</v>
      </c>
      <c r="F343" s="7">
        <f t="shared" si="32"/>
        <v>1449.28813758123</v>
      </c>
      <c r="G343" s="30"/>
      <c r="H343" s="7">
        <f t="shared" si="33"/>
        <v>44903.5610557079</v>
      </c>
    </row>
    <row r="344" ht="17.6" spans="1:8">
      <c r="A344" s="13">
        <v>332</v>
      </c>
      <c r="B344" s="16">
        <f t="shared" si="35"/>
        <v>54002</v>
      </c>
      <c r="C344" s="18">
        <f t="shared" si="34"/>
        <v>0.004375</v>
      </c>
      <c r="D344" s="7">
        <f t="shared" si="30"/>
        <v>1652.08185280187</v>
      </c>
      <c r="E344" s="7">
        <f t="shared" si="31"/>
        <v>196.453079618722</v>
      </c>
      <c r="F344" s="7">
        <f t="shared" si="32"/>
        <v>1455.62877318315</v>
      </c>
      <c r="G344" s="30"/>
      <c r="H344" s="7">
        <f t="shared" si="33"/>
        <v>43447.9322825247</v>
      </c>
    </row>
    <row r="345" ht="17.6" spans="1:8">
      <c r="A345" s="13">
        <v>333</v>
      </c>
      <c r="B345" s="16">
        <f t="shared" si="35"/>
        <v>54032</v>
      </c>
      <c r="C345" s="18">
        <f t="shared" si="34"/>
        <v>0.004375</v>
      </c>
      <c r="D345" s="7">
        <f t="shared" si="30"/>
        <v>1652.08185280187</v>
      </c>
      <c r="E345" s="7">
        <f t="shared" si="31"/>
        <v>190.084703736046</v>
      </c>
      <c r="F345" s="7">
        <f t="shared" si="32"/>
        <v>1461.99714906582</v>
      </c>
      <c r="G345" s="30"/>
      <c r="H345" s="7">
        <f t="shared" si="33"/>
        <v>41985.9351334589</v>
      </c>
    </row>
    <row r="346" ht="17.6" spans="1:8">
      <c r="A346" s="13">
        <v>334</v>
      </c>
      <c r="B346" s="16">
        <f t="shared" si="35"/>
        <v>54063</v>
      </c>
      <c r="C346" s="18">
        <f t="shared" si="34"/>
        <v>0.004375</v>
      </c>
      <c r="D346" s="7">
        <f t="shared" si="30"/>
        <v>1652.08185280187</v>
      </c>
      <c r="E346" s="7">
        <f t="shared" si="31"/>
        <v>183.688466208883</v>
      </c>
      <c r="F346" s="7">
        <f t="shared" si="32"/>
        <v>1468.39338659298</v>
      </c>
      <c r="G346" s="30"/>
      <c r="H346" s="7">
        <f t="shared" si="33"/>
        <v>40517.5417468659</v>
      </c>
    </row>
    <row r="347" ht="17.6" spans="1:8">
      <c r="A347" s="13">
        <v>335</v>
      </c>
      <c r="B347" s="16">
        <f t="shared" si="35"/>
        <v>54094</v>
      </c>
      <c r="C347" s="18">
        <f t="shared" si="34"/>
        <v>0.004375</v>
      </c>
      <c r="D347" s="7">
        <f t="shared" si="30"/>
        <v>1652.08185280187</v>
      </c>
      <c r="E347" s="7">
        <f t="shared" si="31"/>
        <v>177.264245142538</v>
      </c>
      <c r="F347" s="7">
        <f t="shared" si="32"/>
        <v>1474.81760765933</v>
      </c>
      <c r="G347" s="30"/>
      <c r="H347" s="7">
        <f t="shared" si="33"/>
        <v>39042.7241392066</v>
      </c>
    </row>
    <row r="348" ht="17.6" spans="1:8">
      <c r="A348" s="13">
        <v>336</v>
      </c>
      <c r="B348" s="16">
        <f t="shared" si="35"/>
        <v>54123</v>
      </c>
      <c r="C348" s="18">
        <f t="shared" si="34"/>
        <v>0.004375</v>
      </c>
      <c r="D348" s="7">
        <f t="shared" si="30"/>
        <v>1652.08185280187</v>
      </c>
      <c r="E348" s="7">
        <f t="shared" si="31"/>
        <v>170.811918109029</v>
      </c>
      <c r="F348" s="7">
        <f t="shared" si="32"/>
        <v>1481.26993469284</v>
      </c>
      <c r="G348" s="30"/>
      <c r="H348" s="7">
        <f t="shared" si="33"/>
        <v>37561.4542045137</v>
      </c>
    </row>
    <row r="349" ht="17.6" spans="1:8">
      <c r="A349" s="13">
        <v>337</v>
      </c>
      <c r="B349" s="16">
        <f t="shared" si="35"/>
        <v>54154</v>
      </c>
      <c r="C349" s="18">
        <f t="shared" si="34"/>
        <v>0.004375</v>
      </c>
      <c r="D349" s="7">
        <f t="shared" si="30"/>
        <v>1652.08185280187</v>
      </c>
      <c r="E349" s="7">
        <f t="shared" si="31"/>
        <v>164.331362144748</v>
      </c>
      <c r="F349" s="7">
        <f t="shared" si="32"/>
        <v>1487.75049065712</v>
      </c>
      <c r="G349" s="30"/>
      <c r="H349" s="7">
        <f t="shared" si="33"/>
        <v>36073.7037138566</v>
      </c>
    </row>
    <row r="350" ht="17.6" spans="1:8">
      <c r="A350" s="13">
        <v>338</v>
      </c>
      <c r="B350" s="16">
        <f t="shared" si="35"/>
        <v>54184</v>
      </c>
      <c r="C350" s="18">
        <f t="shared" si="34"/>
        <v>0.004375</v>
      </c>
      <c r="D350" s="7">
        <f t="shared" si="30"/>
        <v>1652.08185280187</v>
      </c>
      <c r="E350" s="7">
        <f t="shared" si="31"/>
        <v>157.822453748123</v>
      </c>
      <c r="F350" s="7">
        <f t="shared" si="32"/>
        <v>1494.25939905375</v>
      </c>
      <c r="G350" s="30"/>
      <c r="H350" s="7">
        <f t="shared" si="33"/>
        <v>34579.4443148029</v>
      </c>
    </row>
    <row r="351" ht="17.6" spans="1:8">
      <c r="A351" s="13">
        <v>339</v>
      </c>
      <c r="B351" s="16">
        <f t="shared" si="35"/>
        <v>54215</v>
      </c>
      <c r="C351" s="18">
        <f t="shared" si="34"/>
        <v>0.004375</v>
      </c>
      <c r="D351" s="7">
        <f t="shared" si="30"/>
        <v>1652.08185280187</v>
      </c>
      <c r="E351" s="7">
        <f t="shared" si="31"/>
        <v>151.285068877263</v>
      </c>
      <c r="F351" s="7">
        <f t="shared" si="32"/>
        <v>1500.79678392461</v>
      </c>
      <c r="G351" s="30"/>
      <c r="H351" s="7">
        <f t="shared" si="33"/>
        <v>33078.6475308783</v>
      </c>
    </row>
    <row r="352" ht="17.6" spans="1:8">
      <c r="A352" s="13">
        <v>340</v>
      </c>
      <c r="B352" s="16">
        <f t="shared" si="35"/>
        <v>54245</v>
      </c>
      <c r="C352" s="18">
        <f t="shared" si="34"/>
        <v>0.004375</v>
      </c>
      <c r="D352" s="7">
        <f>-PMT(C352,$B$4-A351,H351,)</f>
        <v>1652.08185280187</v>
      </c>
      <c r="E352" s="7">
        <f t="shared" ref="E352:E372" si="36">H351*C352</f>
        <v>144.719082947592</v>
      </c>
      <c r="F352" s="7">
        <f t="shared" ref="F352:F372" si="37">D352-E352</f>
        <v>1507.36276985428</v>
      </c>
      <c r="G352" s="30"/>
      <c r="H352" s="7">
        <f t="shared" ref="H352:H372" si="38">H351-F352-G352</f>
        <v>31571.284761024</v>
      </c>
    </row>
    <row r="353" ht="17.6" spans="1:8">
      <c r="A353" s="13">
        <v>341</v>
      </c>
      <c r="B353" s="16">
        <f t="shared" si="35"/>
        <v>54276</v>
      </c>
      <c r="C353" s="18">
        <f t="shared" si="34"/>
        <v>0.004375</v>
      </c>
      <c r="D353" s="7">
        <f>-PMT(C353,$B$4-A352,H352,)</f>
        <v>1652.08185280187</v>
      </c>
      <c r="E353" s="7">
        <f t="shared" si="36"/>
        <v>138.12437082948</v>
      </c>
      <c r="F353" s="7">
        <f t="shared" si="37"/>
        <v>1513.95748197239</v>
      </c>
      <c r="G353" s="30"/>
      <c r="H353" s="7">
        <f t="shared" si="38"/>
        <v>30057.3272790516</v>
      </c>
    </row>
    <row r="354" ht="17.6" spans="1:8">
      <c r="A354" s="13">
        <v>342</v>
      </c>
      <c r="B354" s="16">
        <f t="shared" si="35"/>
        <v>54307</v>
      </c>
      <c r="C354" s="18">
        <f t="shared" si="34"/>
        <v>0.004375</v>
      </c>
      <c r="D354" s="7">
        <f>-PMT(C354,$B$4-A353,H353,)</f>
        <v>1652.08185280187</v>
      </c>
      <c r="E354" s="7">
        <f t="shared" si="36"/>
        <v>131.500806845851</v>
      </c>
      <c r="F354" s="7">
        <f t="shared" si="37"/>
        <v>1520.58104595602</v>
      </c>
      <c r="G354" s="30"/>
      <c r="H354" s="7">
        <f t="shared" si="38"/>
        <v>28536.7462330956</v>
      </c>
    </row>
    <row r="355" ht="17.6" spans="1:8">
      <c r="A355" s="13">
        <v>343</v>
      </c>
      <c r="B355" s="16">
        <f t="shared" si="35"/>
        <v>54337</v>
      </c>
      <c r="C355" s="18">
        <f t="shared" si="34"/>
        <v>0.004375</v>
      </c>
      <c r="D355" s="7">
        <f>-PMT(C355,$B$4-A354,H354,)</f>
        <v>1652.08185280187</v>
      </c>
      <c r="E355" s="7">
        <f t="shared" si="36"/>
        <v>124.848264769793</v>
      </c>
      <c r="F355" s="7">
        <f t="shared" si="37"/>
        <v>1527.23358803208</v>
      </c>
      <c r="G355" s="30"/>
      <c r="H355" s="7">
        <f t="shared" si="38"/>
        <v>27009.5126450635</v>
      </c>
    </row>
    <row r="356" ht="17.6" spans="1:8">
      <c r="A356" s="13">
        <v>344</v>
      </c>
      <c r="B356" s="16">
        <f t="shared" si="35"/>
        <v>54368</v>
      </c>
      <c r="C356" s="18">
        <f t="shared" si="34"/>
        <v>0.004375</v>
      </c>
      <c r="D356" s="7">
        <f>-PMT(C356,$B$4-A355,H355,)</f>
        <v>1652.08185280187</v>
      </c>
      <c r="E356" s="7">
        <f t="shared" si="36"/>
        <v>118.166617822153</v>
      </c>
      <c r="F356" s="7">
        <f t="shared" si="37"/>
        <v>1533.91523497972</v>
      </c>
      <c r="G356" s="30"/>
      <c r="H356" s="7">
        <f t="shared" si="38"/>
        <v>25475.5974100838</v>
      </c>
    </row>
    <row r="357" ht="17.6" spans="1:8">
      <c r="A357" s="13">
        <v>345</v>
      </c>
      <c r="B357" s="16">
        <f t="shared" si="35"/>
        <v>54398</v>
      </c>
      <c r="C357" s="18">
        <f t="shared" si="34"/>
        <v>0.004375</v>
      </c>
      <c r="D357" s="7">
        <f>-PMT(C357,$B$4-A356,H356,)</f>
        <v>1652.08185280187</v>
      </c>
      <c r="E357" s="7">
        <f t="shared" si="36"/>
        <v>111.455738669116</v>
      </c>
      <c r="F357" s="7">
        <f t="shared" si="37"/>
        <v>1540.62611413275</v>
      </c>
      <c r="G357" s="30"/>
      <c r="H357" s="7">
        <f t="shared" si="38"/>
        <v>23934.971295951</v>
      </c>
    </row>
    <row r="358" ht="17.6" spans="1:8">
      <c r="A358" s="13">
        <v>346</v>
      </c>
      <c r="B358" s="16">
        <f t="shared" si="35"/>
        <v>54429</v>
      </c>
      <c r="C358" s="18">
        <f t="shared" si="34"/>
        <v>0.004375</v>
      </c>
      <c r="D358" s="7">
        <f>-PMT(C358,$B$4-A357,H357,)</f>
        <v>1652.08185280187</v>
      </c>
      <c r="E358" s="7">
        <f t="shared" si="36"/>
        <v>104.715499419786</v>
      </c>
      <c r="F358" s="7">
        <f t="shared" si="37"/>
        <v>1547.36635338209</v>
      </c>
      <c r="G358" s="30"/>
      <c r="H358" s="7">
        <f t="shared" si="38"/>
        <v>22387.6049425689</v>
      </c>
    </row>
    <row r="359" ht="17.6" spans="1:8">
      <c r="A359" s="13">
        <v>347</v>
      </c>
      <c r="B359" s="16">
        <f t="shared" si="35"/>
        <v>54460</v>
      </c>
      <c r="C359" s="18">
        <f t="shared" si="34"/>
        <v>0.004375</v>
      </c>
      <c r="D359" s="7">
        <f>-PMT(C359,$B$4-A358,H358,)</f>
        <v>1652.08185280187</v>
      </c>
      <c r="E359" s="7">
        <f t="shared" si="36"/>
        <v>97.945771623739</v>
      </c>
      <c r="F359" s="7">
        <f t="shared" si="37"/>
        <v>1554.13608117813</v>
      </c>
      <c r="G359" s="30"/>
      <c r="H359" s="7">
        <f t="shared" si="38"/>
        <v>20833.4688613908</v>
      </c>
    </row>
    <row r="360" ht="17.6" spans="1:8">
      <c r="A360" s="13">
        <v>348</v>
      </c>
      <c r="B360" s="16">
        <f t="shared" si="35"/>
        <v>54488</v>
      </c>
      <c r="C360" s="18">
        <f t="shared" si="34"/>
        <v>0.004375</v>
      </c>
      <c r="D360" s="7">
        <f>-PMT(C360,$B$4-A359,H359,)</f>
        <v>1652.08185280188</v>
      </c>
      <c r="E360" s="7">
        <f t="shared" si="36"/>
        <v>91.1464262685847</v>
      </c>
      <c r="F360" s="7">
        <f t="shared" si="37"/>
        <v>1560.93542653329</v>
      </c>
      <c r="G360" s="30"/>
      <c r="H360" s="7">
        <f t="shared" si="38"/>
        <v>19272.5334348575</v>
      </c>
    </row>
    <row r="361" ht="17.6" spans="1:8">
      <c r="A361" s="13">
        <v>349</v>
      </c>
      <c r="B361" s="16">
        <f t="shared" si="35"/>
        <v>54519</v>
      </c>
      <c r="C361" s="18">
        <f t="shared" si="34"/>
        <v>0.004375</v>
      </c>
      <c r="D361" s="7">
        <f>-PMT(C361,$B$4-A360,H360,)</f>
        <v>1652.08185280187</v>
      </c>
      <c r="E361" s="7">
        <f t="shared" si="36"/>
        <v>84.3173337775016</v>
      </c>
      <c r="F361" s="7">
        <f t="shared" si="37"/>
        <v>1567.76451902437</v>
      </c>
      <c r="G361" s="30"/>
      <c r="H361" s="7">
        <f t="shared" si="38"/>
        <v>17704.7689158331</v>
      </c>
    </row>
    <row r="362" ht="17.6" spans="1:8">
      <c r="A362" s="13">
        <v>350</v>
      </c>
      <c r="B362" s="16">
        <f t="shared" si="35"/>
        <v>54549</v>
      </c>
      <c r="C362" s="18">
        <f t="shared" ref="C362:C372" si="39">C361</f>
        <v>0.004375</v>
      </c>
      <c r="D362" s="7">
        <f>-PMT(C362,$B$4-A361,H361,)</f>
        <v>1652.08185280188</v>
      </c>
      <c r="E362" s="7">
        <f t="shared" si="36"/>
        <v>77.45836400677</v>
      </c>
      <c r="F362" s="7">
        <f t="shared" si="37"/>
        <v>1574.62348879511</v>
      </c>
      <c r="G362" s="30"/>
      <c r="H362" s="7">
        <f t="shared" si="38"/>
        <v>16130.145427038</v>
      </c>
    </row>
    <row r="363" ht="17.6" spans="1:8">
      <c r="A363" s="13">
        <v>351</v>
      </c>
      <c r="B363" s="16">
        <f t="shared" si="35"/>
        <v>54580</v>
      </c>
      <c r="C363" s="18">
        <f t="shared" si="39"/>
        <v>0.004375</v>
      </c>
      <c r="D363" s="7">
        <f>-PMT(C363,$B$4-A362,H362,)</f>
        <v>1652.08185280188</v>
      </c>
      <c r="E363" s="7">
        <f t="shared" si="36"/>
        <v>70.5693862432914</v>
      </c>
      <c r="F363" s="7">
        <f t="shared" si="37"/>
        <v>1581.51246655859</v>
      </c>
      <c r="G363" s="30"/>
      <c r="H363" s="7">
        <f t="shared" si="38"/>
        <v>14548.6329604794</v>
      </c>
    </row>
    <row r="364" ht="17.6" spans="1:8">
      <c r="A364" s="13">
        <v>352</v>
      </c>
      <c r="B364" s="16">
        <f t="shared" si="35"/>
        <v>54610</v>
      </c>
      <c r="C364" s="18">
        <f t="shared" si="39"/>
        <v>0.004375</v>
      </c>
      <c r="D364" s="7">
        <f>-PMT(C364,$B$4-A363,H363,)</f>
        <v>1652.08185280188</v>
      </c>
      <c r="E364" s="7">
        <f t="shared" si="36"/>
        <v>63.6502692020975</v>
      </c>
      <c r="F364" s="7">
        <f t="shared" si="37"/>
        <v>1588.43158359978</v>
      </c>
      <c r="G364" s="30"/>
      <c r="H364" s="7">
        <f t="shared" si="38"/>
        <v>12960.2013768797</v>
      </c>
    </row>
    <row r="365" ht="17.6" spans="1:8">
      <c r="A365" s="13">
        <v>353</v>
      </c>
      <c r="B365" s="16">
        <f t="shared" si="35"/>
        <v>54641</v>
      </c>
      <c r="C365" s="18">
        <f t="shared" si="39"/>
        <v>0.004375</v>
      </c>
      <c r="D365" s="7">
        <f>-PMT(C365,$B$4-A364,H364,)</f>
        <v>1652.08185280188</v>
      </c>
      <c r="E365" s="7">
        <f t="shared" si="36"/>
        <v>56.7008810238485</v>
      </c>
      <c r="F365" s="7">
        <f t="shared" si="37"/>
        <v>1595.38097177803</v>
      </c>
      <c r="G365" s="30"/>
      <c r="H365" s="7">
        <f t="shared" si="38"/>
        <v>11364.8204051016</v>
      </c>
    </row>
    <row r="366" ht="17.6" spans="1:8">
      <c r="A366" s="13">
        <v>354</v>
      </c>
      <c r="B366" s="16">
        <f t="shared" si="35"/>
        <v>54672</v>
      </c>
      <c r="C366" s="18">
        <f t="shared" si="39"/>
        <v>0.004375</v>
      </c>
      <c r="D366" s="7">
        <f>-PMT(C366,$B$4-A365,H365,)</f>
        <v>1652.08185280188</v>
      </c>
      <c r="E366" s="7">
        <f t="shared" si="36"/>
        <v>49.7210892723196</v>
      </c>
      <c r="F366" s="7">
        <f t="shared" si="37"/>
        <v>1602.36076352956</v>
      </c>
      <c r="G366" s="30"/>
      <c r="H366" s="7">
        <f t="shared" si="38"/>
        <v>9762.45964157208</v>
      </c>
    </row>
    <row r="367" ht="17.6" spans="1:8">
      <c r="A367" s="13">
        <v>355</v>
      </c>
      <c r="B367" s="16">
        <f t="shared" si="35"/>
        <v>54702</v>
      </c>
      <c r="C367" s="18">
        <f t="shared" si="39"/>
        <v>0.004375</v>
      </c>
      <c r="D367" s="7">
        <f>-PMT(C367,$B$4-A366,H366,)</f>
        <v>1652.08185280187</v>
      </c>
      <c r="E367" s="7">
        <f t="shared" si="36"/>
        <v>42.7107609318778</v>
      </c>
      <c r="F367" s="7">
        <f t="shared" si="37"/>
        <v>1609.37109186999</v>
      </c>
      <c r="G367" s="30"/>
      <c r="H367" s="7">
        <f t="shared" si="38"/>
        <v>8153.08854970208</v>
      </c>
    </row>
    <row r="368" ht="17.6" spans="1:8">
      <c r="A368" s="13">
        <v>356</v>
      </c>
      <c r="B368" s="16">
        <f t="shared" si="35"/>
        <v>54733</v>
      </c>
      <c r="C368" s="18">
        <f t="shared" si="39"/>
        <v>0.004375</v>
      </c>
      <c r="D368" s="7">
        <f>-PMT(C368,$B$4-A367,H367,)</f>
        <v>1652.08185280189</v>
      </c>
      <c r="E368" s="7">
        <f t="shared" si="36"/>
        <v>35.6697624049466</v>
      </c>
      <c r="F368" s="7">
        <f t="shared" si="37"/>
        <v>1616.41209039694</v>
      </c>
      <c r="G368" s="30"/>
      <c r="H368" s="7">
        <f t="shared" si="38"/>
        <v>6536.67645930514</v>
      </c>
    </row>
    <row r="369" ht="17.6" spans="1:8">
      <c r="A369" s="13">
        <v>357</v>
      </c>
      <c r="B369" s="16">
        <f t="shared" si="35"/>
        <v>54763</v>
      </c>
      <c r="C369" s="18">
        <f t="shared" si="39"/>
        <v>0.004375</v>
      </c>
      <c r="D369" s="7">
        <f>-PMT(C369,$B$4-A368,H368,)</f>
        <v>1652.08185280188</v>
      </c>
      <c r="E369" s="7">
        <f t="shared" si="36"/>
        <v>28.59795950946</v>
      </c>
      <c r="F369" s="7">
        <f t="shared" si="37"/>
        <v>1623.48389329242</v>
      </c>
      <c r="G369" s="30"/>
      <c r="H369" s="7">
        <f t="shared" si="38"/>
        <v>4913.19256601272</v>
      </c>
    </row>
    <row r="370" ht="17.6" spans="1:8">
      <c r="A370" s="13">
        <v>358</v>
      </c>
      <c r="B370" s="16">
        <f t="shared" si="35"/>
        <v>54794</v>
      </c>
      <c r="C370" s="18">
        <f t="shared" si="39"/>
        <v>0.004375</v>
      </c>
      <c r="D370" s="7">
        <f>-PMT(C370,$B$4-A369,H369,)</f>
        <v>1652.08185280189</v>
      </c>
      <c r="E370" s="7">
        <f t="shared" si="36"/>
        <v>21.4952174763057</v>
      </c>
      <c r="F370" s="7">
        <f t="shared" si="37"/>
        <v>1630.58663532559</v>
      </c>
      <c r="G370" s="30"/>
      <c r="H370" s="7">
        <f t="shared" si="38"/>
        <v>3282.60593068714</v>
      </c>
    </row>
    <row r="371" ht="17.6" spans="1:8">
      <c r="A371" s="13">
        <v>359</v>
      </c>
      <c r="B371" s="16">
        <f t="shared" si="35"/>
        <v>54825</v>
      </c>
      <c r="C371" s="18">
        <f t="shared" si="39"/>
        <v>0.004375</v>
      </c>
      <c r="D371" s="7">
        <f>-PMT(C371,$B$4-A370,H370,)</f>
        <v>1652.08185280187</v>
      </c>
      <c r="E371" s="7">
        <f t="shared" si="36"/>
        <v>14.3614009467562</v>
      </c>
      <c r="F371" s="7">
        <f t="shared" si="37"/>
        <v>1637.72045185511</v>
      </c>
      <c r="G371" s="30"/>
      <c r="H371" s="7">
        <f t="shared" si="38"/>
        <v>1644.88547883202</v>
      </c>
    </row>
    <row r="372" ht="17.6" spans="1:8">
      <c r="A372" s="13">
        <v>360</v>
      </c>
      <c r="B372" s="16">
        <f t="shared" si="35"/>
        <v>54853</v>
      </c>
      <c r="C372" s="18">
        <f t="shared" si="39"/>
        <v>0.004375</v>
      </c>
      <c r="D372" s="7">
        <f>-PMT(C372,$B$4-A371,H371,)</f>
        <v>1652.08185280191</v>
      </c>
      <c r="E372" s="7">
        <f t="shared" si="36"/>
        <v>7.1963739698901</v>
      </c>
      <c r="F372" s="7">
        <f t="shared" si="37"/>
        <v>1644.88547883202</v>
      </c>
      <c r="G372" s="30"/>
      <c r="H372" s="7">
        <f t="shared" si="38"/>
        <v>6.59383658785373e-12</v>
      </c>
    </row>
  </sheetData>
  <conditionalFormatting sqref="C14">
    <cfRule type="cellIs" dxfId="0" priority="4" operator="notEqual">
      <formula>$C13</formula>
    </cfRule>
  </conditionalFormatting>
  <conditionalFormatting sqref="C15:C26">
    <cfRule type="cellIs" dxfId="0" priority="3" operator="notEqual">
      <formula>$C14</formula>
    </cfRule>
  </conditionalFormatting>
  <conditionalFormatting sqref="C27:C372">
    <cfRule type="cellIs" dxfId="0" priority="2" operator="notEqual">
      <formula>$C26</formula>
    </cfRule>
  </conditionalFormatting>
  <conditionalFormatting sqref="G13:G372">
    <cfRule type="cellIs" dxfId="0" priority="1" operator="greaterThan">
      <formula>0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2"/>
  <sheetViews>
    <sheetView workbookViewId="0">
      <selection activeCell="E4" sqref="E4"/>
    </sheetView>
  </sheetViews>
  <sheetFormatPr defaultColWidth="9" defaultRowHeight="16.8"/>
  <cols>
    <col min="1" max="2" width="13.375" customWidth="1"/>
    <col min="3" max="3" width="8.875" customWidth="1"/>
    <col min="4" max="4" width="16.625" customWidth="1"/>
    <col min="5" max="5" width="15.25" customWidth="1"/>
    <col min="6" max="6" width="15.125" customWidth="1"/>
    <col min="7" max="7" width="13.5" customWidth="1"/>
    <col min="8" max="8" width="15.25" customWidth="1"/>
    <col min="10" max="10" width="13.625"/>
  </cols>
  <sheetData>
    <row r="1" ht="17.6" spans="1:6">
      <c r="A1" s="1" t="s">
        <v>0</v>
      </c>
      <c r="E1" s="19" t="s">
        <v>1</v>
      </c>
      <c r="F1" s="20" t="s">
        <v>2</v>
      </c>
    </row>
    <row r="2" ht="17.6" spans="1:6">
      <c r="A2" s="2" t="s">
        <v>3</v>
      </c>
      <c r="B2" s="3">
        <v>120000</v>
      </c>
      <c r="C2" s="4" t="s">
        <v>4</v>
      </c>
      <c r="E2" s="21"/>
      <c r="F2" s="20" t="s">
        <v>5</v>
      </c>
    </row>
    <row r="3" ht="17.6" spans="1:6">
      <c r="A3" s="2" t="s">
        <v>6</v>
      </c>
      <c r="B3" s="5">
        <v>0.0486</v>
      </c>
      <c r="C3" s="4"/>
      <c r="E3" s="21"/>
      <c r="F3" s="20" t="s">
        <v>7</v>
      </c>
    </row>
    <row r="4" ht="18" spans="1:6">
      <c r="A4" s="2" t="s">
        <v>8</v>
      </c>
      <c r="B4" s="3">
        <v>120</v>
      </c>
      <c r="C4" s="4" t="s">
        <v>9</v>
      </c>
      <c r="D4" s="6" t="s">
        <v>10</v>
      </c>
      <c r="F4" s="20" t="s">
        <v>27</v>
      </c>
    </row>
    <row r="5" ht="17.6" spans="1:3">
      <c r="A5" s="2" t="s">
        <v>12</v>
      </c>
      <c r="B5" s="7">
        <f>D13</f>
        <v>1486</v>
      </c>
      <c r="C5" s="4" t="s">
        <v>4</v>
      </c>
    </row>
    <row r="6" spans="1:5">
      <c r="A6" s="8" t="s">
        <v>13</v>
      </c>
      <c r="B6" s="9">
        <f>B2*B3/12*(B4+1)/2</f>
        <v>29403</v>
      </c>
      <c r="C6" s="8" t="s">
        <v>4</v>
      </c>
      <c r="E6" s="1" t="s">
        <v>14</v>
      </c>
    </row>
    <row r="7" ht="17.6" spans="1:7">
      <c r="A7" s="8" t="s">
        <v>15</v>
      </c>
      <c r="B7" s="10">
        <v>43896</v>
      </c>
      <c r="C7" s="8"/>
      <c r="E7" s="22" t="s">
        <v>16</v>
      </c>
      <c r="F7" s="7">
        <f>B6-E11</f>
        <v>2389.50000000001</v>
      </c>
      <c r="G7" s="22" t="s">
        <v>4</v>
      </c>
    </row>
    <row r="9" spans="1:2">
      <c r="A9" s="11" t="s">
        <v>17</v>
      </c>
      <c r="B9" s="12" t="s">
        <v>18</v>
      </c>
    </row>
    <row r="10" spans="1:12">
      <c r="A10" s="13" t="s">
        <v>8</v>
      </c>
      <c r="B10" s="13" t="s">
        <v>19</v>
      </c>
      <c r="C10" s="13" t="s">
        <v>20</v>
      </c>
      <c r="D10" s="13" t="s">
        <v>21</v>
      </c>
      <c r="E10" s="13" t="s">
        <v>22</v>
      </c>
      <c r="F10" s="13" t="s">
        <v>23</v>
      </c>
      <c r="G10" s="13" t="s">
        <v>24</v>
      </c>
      <c r="H10" s="13" t="s">
        <v>25</v>
      </c>
      <c r="I10" s="25"/>
      <c r="J10" s="25"/>
      <c r="K10" s="25"/>
      <c r="L10" s="25"/>
    </row>
    <row r="11" ht="17.6" spans="1:16">
      <c r="A11" s="14"/>
      <c r="B11" s="14"/>
      <c r="C11" s="14" t="s">
        <v>26</v>
      </c>
      <c r="D11" s="15">
        <f>SUMIF($H12:$H372,"&gt;-0.1",D12:D372)</f>
        <v>137013.5</v>
      </c>
      <c r="E11" s="15">
        <f>SUMIF($H12:$H372,"&gt;-0.1",E12:E372)</f>
        <v>27013.5</v>
      </c>
      <c r="F11" s="15">
        <f>SUMIF($H12:$H372,"&gt;-0.1",F12:F372)</f>
        <v>110000</v>
      </c>
      <c r="G11" s="15">
        <f>SUM(G12:G372)</f>
        <v>10000</v>
      </c>
      <c r="H11" s="15"/>
      <c r="K11" s="25"/>
      <c r="L11" s="25"/>
      <c r="M11" s="21"/>
      <c r="N11" s="20"/>
      <c r="O11" s="25"/>
      <c r="P11" s="25"/>
    </row>
    <row r="12" ht="17.6" spans="1:8">
      <c r="A12" s="13"/>
      <c r="B12" s="16">
        <f>B7</f>
        <v>43896</v>
      </c>
      <c r="C12" s="13"/>
      <c r="D12" s="17"/>
      <c r="E12" s="17"/>
      <c r="F12" s="17"/>
      <c r="G12" s="17"/>
      <c r="H12" s="7">
        <f>B2</f>
        <v>120000</v>
      </c>
    </row>
    <row r="13" ht="17.6" spans="1:8">
      <c r="A13" s="13">
        <v>1</v>
      </c>
      <c r="B13" s="16">
        <f t="shared" ref="B13:B23" si="0">EDATE(B12,1)</f>
        <v>43927</v>
      </c>
      <c r="C13" s="18">
        <f>B3/12</f>
        <v>0.00405</v>
      </c>
      <c r="D13" s="7">
        <f>E13+F13</f>
        <v>1486</v>
      </c>
      <c r="E13" s="7">
        <f>H12*C13</f>
        <v>486</v>
      </c>
      <c r="F13" s="7">
        <f>H12/($B$4-A13+1)</f>
        <v>1000</v>
      </c>
      <c r="G13" s="23"/>
      <c r="H13" s="7">
        <f>H12-F13-G13</f>
        <v>119000</v>
      </c>
    </row>
    <row r="14" ht="17.6" spans="1:8">
      <c r="A14" s="13">
        <v>2</v>
      </c>
      <c r="B14" s="16">
        <f t="shared" si="0"/>
        <v>43957</v>
      </c>
      <c r="C14" s="18">
        <f t="shared" ref="C14:C23" si="1">C13</f>
        <v>0.00405</v>
      </c>
      <c r="D14" s="7">
        <f t="shared" ref="D14:D23" si="2">E14+F14</f>
        <v>1481.95</v>
      </c>
      <c r="E14" s="7">
        <f t="shared" ref="E14:E23" si="3">H13*C14</f>
        <v>481.95</v>
      </c>
      <c r="F14" s="7">
        <f>H13/($B$4-A14+1)</f>
        <v>1000</v>
      </c>
      <c r="G14" s="23"/>
      <c r="H14" s="7">
        <f>H13-F14-G14</f>
        <v>118000</v>
      </c>
    </row>
    <row r="15" ht="17.6" spans="1:8">
      <c r="A15" s="13">
        <v>3</v>
      </c>
      <c r="B15" s="16">
        <f t="shared" si="0"/>
        <v>43988</v>
      </c>
      <c r="C15" s="18">
        <f t="shared" si="1"/>
        <v>0.00405</v>
      </c>
      <c r="D15" s="7">
        <f t="shared" si="2"/>
        <v>1477.9</v>
      </c>
      <c r="E15" s="7">
        <f t="shared" si="3"/>
        <v>477.9</v>
      </c>
      <c r="F15" s="7">
        <f t="shared" ref="F15:F78" si="4">H14/($B$4-A15+1)</f>
        <v>1000</v>
      </c>
      <c r="G15" s="23">
        <v>10000</v>
      </c>
      <c r="H15" s="7">
        <f t="shared" ref="H15:H78" si="5">H14-F15-G15</f>
        <v>107000</v>
      </c>
    </row>
    <row r="16" ht="17.6" spans="1:8">
      <c r="A16" s="13">
        <v>4</v>
      </c>
      <c r="B16" s="16">
        <f t="shared" si="0"/>
        <v>44018</v>
      </c>
      <c r="C16" s="18">
        <f t="shared" si="1"/>
        <v>0.00405</v>
      </c>
      <c r="D16" s="7">
        <f t="shared" si="2"/>
        <v>1347.87991452992</v>
      </c>
      <c r="E16" s="7">
        <f t="shared" si="3"/>
        <v>433.35</v>
      </c>
      <c r="F16" s="7">
        <f t="shared" si="4"/>
        <v>914.529914529915</v>
      </c>
      <c r="G16" s="23"/>
      <c r="H16" s="7">
        <f t="shared" si="5"/>
        <v>106085.47008547</v>
      </c>
    </row>
    <row r="17" ht="17.6" spans="1:8">
      <c r="A17" s="13">
        <v>5</v>
      </c>
      <c r="B17" s="16">
        <f t="shared" si="0"/>
        <v>44049</v>
      </c>
      <c r="C17" s="18">
        <f t="shared" si="1"/>
        <v>0.00405</v>
      </c>
      <c r="D17" s="7">
        <f t="shared" si="2"/>
        <v>1344.17606837607</v>
      </c>
      <c r="E17" s="7">
        <f t="shared" si="3"/>
        <v>429.646153846154</v>
      </c>
      <c r="F17" s="7">
        <f t="shared" si="4"/>
        <v>914.529914529914</v>
      </c>
      <c r="G17" s="23"/>
      <c r="H17" s="7">
        <f t="shared" si="5"/>
        <v>105170.94017094</v>
      </c>
    </row>
    <row r="18" ht="17.6" spans="1:8">
      <c r="A18" s="13">
        <v>6</v>
      </c>
      <c r="B18" s="16">
        <f t="shared" si="0"/>
        <v>44080</v>
      </c>
      <c r="C18" s="18">
        <f t="shared" si="1"/>
        <v>0.00405</v>
      </c>
      <c r="D18" s="7">
        <f t="shared" si="2"/>
        <v>1340.47222222222</v>
      </c>
      <c r="E18" s="7">
        <f t="shared" si="3"/>
        <v>425.942307692307</v>
      </c>
      <c r="F18" s="7">
        <f t="shared" si="4"/>
        <v>914.529914529914</v>
      </c>
      <c r="G18" s="23"/>
      <c r="H18" s="7">
        <f t="shared" si="5"/>
        <v>104256.41025641</v>
      </c>
    </row>
    <row r="19" ht="17.6" spans="1:8">
      <c r="A19" s="13">
        <v>7</v>
      </c>
      <c r="B19" s="16">
        <f t="shared" si="0"/>
        <v>44110</v>
      </c>
      <c r="C19" s="18">
        <f t="shared" si="1"/>
        <v>0.00405</v>
      </c>
      <c r="D19" s="7">
        <f t="shared" si="2"/>
        <v>1336.76837606837</v>
      </c>
      <c r="E19" s="7">
        <f t="shared" si="3"/>
        <v>422.238461538461</v>
      </c>
      <c r="F19" s="7">
        <f t="shared" si="4"/>
        <v>914.529914529914</v>
      </c>
      <c r="G19" s="23"/>
      <c r="H19" s="7">
        <f t="shared" si="5"/>
        <v>103341.88034188</v>
      </c>
    </row>
    <row r="20" ht="17.6" spans="1:8">
      <c r="A20" s="13">
        <v>8</v>
      </c>
      <c r="B20" s="16">
        <f t="shared" si="0"/>
        <v>44141</v>
      </c>
      <c r="C20" s="18">
        <f t="shared" si="1"/>
        <v>0.00405</v>
      </c>
      <c r="D20" s="7">
        <f t="shared" si="2"/>
        <v>1333.06452991453</v>
      </c>
      <c r="E20" s="7">
        <f t="shared" si="3"/>
        <v>418.534615384614</v>
      </c>
      <c r="F20" s="7">
        <f t="shared" si="4"/>
        <v>914.529914529914</v>
      </c>
      <c r="G20" s="23"/>
      <c r="H20" s="7">
        <f t="shared" si="5"/>
        <v>102427.35042735</v>
      </c>
    </row>
    <row r="21" ht="17.6" spans="1:8">
      <c r="A21" s="13">
        <v>9</v>
      </c>
      <c r="B21" s="16">
        <f t="shared" si="0"/>
        <v>44171</v>
      </c>
      <c r="C21" s="18">
        <f t="shared" si="1"/>
        <v>0.00405</v>
      </c>
      <c r="D21" s="7">
        <f t="shared" si="2"/>
        <v>1329.36068376068</v>
      </c>
      <c r="E21" s="7">
        <f t="shared" si="3"/>
        <v>414.830769230768</v>
      </c>
      <c r="F21" s="7">
        <f t="shared" si="4"/>
        <v>914.529914529914</v>
      </c>
      <c r="G21" s="23"/>
      <c r="H21" s="7">
        <f t="shared" si="5"/>
        <v>101512.82051282</v>
      </c>
    </row>
    <row r="22" ht="17.6" spans="1:8">
      <c r="A22" s="13">
        <v>10</v>
      </c>
      <c r="B22" s="16">
        <f t="shared" si="0"/>
        <v>44202</v>
      </c>
      <c r="C22" s="18">
        <f t="shared" si="1"/>
        <v>0.00405</v>
      </c>
      <c r="D22" s="7">
        <f t="shared" si="2"/>
        <v>1325.65683760684</v>
      </c>
      <c r="E22" s="7">
        <f t="shared" si="3"/>
        <v>411.126923076921</v>
      </c>
      <c r="F22" s="7">
        <f t="shared" si="4"/>
        <v>914.529914529914</v>
      </c>
      <c r="G22" s="23"/>
      <c r="H22" s="7">
        <f t="shared" si="5"/>
        <v>100598.290598291</v>
      </c>
    </row>
    <row r="23" ht="17.6" spans="1:8">
      <c r="A23" s="13">
        <v>11</v>
      </c>
      <c r="B23" s="16">
        <f t="shared" si="0"/>
        <v>44233</v>
      </c>
      <c r="C23" s="18">
        <f t="shared" si="1"/>
        <v>0.00405</v>
      </c>
      <c r="D23" s="7">
        <f t="shared" si="2"/>
        <v>1321.95299145299</v>
      </c>
      <c r="E23" s="7">
        <f t="shared" si="3"/>
        <v>407.423076923079</v>
      </c>
      <c r="F23" s="7">
        <f t="shared" si="4"/>
        <v>914.529914529914</v>
      </c>
      <c r="G23" s="23"/>
      <c r="H23" s="7">
        <f t="shared" si="5"/>
        <v>99683.7606837606</v>
      </c>
    </row>
    <row r="24" ht="17.6" spans="1:8">
      <c r="A24" s="13">
        <v>12</v>
      </c>
      <c r="B24" s="16">
        <f t="shared" ref="B24:B87" si="6">EDATE(B23,1)</f>
        <v>44261</v>
      </c>
      <c r="C24" s="18">
        <f t="shared" ref="C24:C87" si="7">C23</f>
        <v>0.00405</v>
      </c>
      <c r="D24" s="7">
        <f t="shared" ref="D24:D87" si="8">E24+F24</f>
        <v>1318.24914529914</v>
      </c>
      <c r="E24" s="7">
        <f t="shared" ref="E24:E87" si="9">H23*C24</f>
        <v>403.71923076923</v>
      </c>
      <c r="F24" s="7">
        <f t="shared" si="4"/>
        <v>914.529914529914</v>
      </c>
      <c r="G24" s="23"/>
      <c r="H24" s="7">
        <f t="shared" si="5"/>
        <v>98769.2307692307</v>
      </c>
    </row>
    <row r="25" ht="17.6" spans="1:8">
      <c r="A25" s="13">
        <v>13</v>
      </c>
      <c r="B25" s="16">
        <f t="shared" si="6"/>
        <v>44292</v>
      </c>
      <c r="C25" s="18">
        <f t="shared" si="7"/>
        <v>0.00405</v>
      </c>
      <c r="D25" s="7">
        <f t="shared" si="8"/>
        <v>1314.5452991453</v>
      </c>
      <c r="E25" s="7">
        <f t="shared" si="9"/>
        <v>400.015384615384</v>
      </c>
      <c r="F25" s="7">
        <f t="shared" si="4"/>
        <v>914.529914529914</v>
      </c>
      <c r="G25" s="23"/>
      <c r="H25" s="7">
        <f t="shared" si="5"/>
        <v>97854.7008547008</v>
      </c>
    </row>
    <row r="26" ht="17.6" spans="1:8">
      <c r="A26" s="13">
        <v>14</v>
      </c>
      <c r="B26" s="16">
        <f t="shared" si="6"/>
        <v>44322</v>
      </c>
      <c r="C26" s="18">
        <f t="shared" si="7"/>
        <v>0.00405</v>
      </c>
      <c r="D26" s="7">
        <f t="shared" si="8"/>
        <v>1310.84145299145</v>
      </c>
      <c r="E26" s="7">
        <f t="shared" si="9"/>
        <v>396.311538461538</v>
      </c>
      <c r="F26" s="7">
        <f t="shared" si="4"/>
        <v>914.529914529914</v>
      </c>
      <c r="G26" s="23"/>
      <c r="H26" s="7">
        <f t="shared" si="5"/>
        <v>96940.1709401709</v>
      </c>
    </row>
    <row r="27" ht="17.6" spans="1:8">
      <c r="A27" s="13">
        <v>15</v>
      </c>
      <c r="B27" s="16">
        <f t="shared" si="6"/>
        <v>44353</v>
      </c>
      <c r="C27" s="18">
        <f t="shared" si="7"/>
        <v>0.00405</v>
      </c>
      <c r="D27" s="7">
        <f t="shared" si="8"/>
        <v>1307.13760683761</v>
      </c>
      <c r="E27" s="7">
        <f t="shared" si="9"/>
        <v>392.607692307692</v>
      </c>
      <c r="F27" s="7">
        <f t="shared" si="4"/>
        <v>914.529914529914</v>
      </c>
      <c r="G27" s="23"/>
      <c r="H27" s="7">
        <f t="shared" si="5"/>
        <v>96025.641025641</v>
      </c>
    </row>
    <row r="28" ht="17.6" spans="1:8">
      <c r="A28" s="13">
        <v>16</v>
      </c>
      <c r="B28" s="16">
        <f t="shared" si="6"/>
        <v>44383</v>
      </c>
      <c r="C28" s="18">
        <f t="shared" si="7"/>
        <v>0.00405</v>
      </c>
      <c r="D28" s="7">
        <f t="shared" si="8"/>
        <v>1303.43376068376</v>
      </c>
      <c r="E28" s="7">
        <f t="shared" si="9"/>
        <v>388.903846153846</v>
      </c>
      <c r="F28" s="7">
        <f t="shared" si="4"/>
        <v>914.529914529914</v>
      </c>
      <c r="G28" s="23"/>
      <c r="H28" s="7">
        <f t="shared" si="5"/>
        <v>95111.1111111111</v>
      </c>
    </row>
    <row r="29" ht="17.6" spans="1:8">
      <c r="A29" s="13">
        <v>17</v>
      </c>
      <c r="B29" s="16">
        <f t="shared" si="6"/>
        <v>44414</v>
      </c>
      <c r="C29" s="18">
        <f t="shared" si="7"/>
        <v>0.00405</v>
      </c>
      <c r="D29" s="7">
        <f t="shared" si="8"/>
        <v>1299.72991452991</v>
      </c>
      <c r="E29" s="7">
        <f t="shared" si="9"/>
        <v>385.2</v>
      </c>
      <c r="F29" s="7">
        <f t="shared" si="4"/>
        <v>914.529914529914</v>
      </c>
      <c r="G29" s="23"/>
      <c r="H29" s="7">
        <f t="shared" si="5"/>
        <v>94196.5811965812</v>
      </c>
    </row>
    <row r="30" ht="17.6" spans="1:8">
      <c r="A30" s="13">
        <v>18</v>
      </c>
      <c r="B30" s="16">
        <f t="shared" si="6"/>
        <v>44445</v>
      </c>
      <c r="C30" s="18">
        <f t="shared" si="7"/>
        <v>0.00405</v>
      </c>
      <c r="D30" s="7">
        <f t="shared" si="8"/>
        <v>1296.02606837607</v>
      </c>
      <c r="E30" s="7">
        <f t="shared" si="9"/>
        <v>381.496153846154</v>
      </c>
      <c r="F30" s="7">
        <f t="shared" si="4"/>
        <v>914.529914529914</v>
      </c>
      <c r="G30" s="23"/>
      <c r="H30" s="7">
        <f t="shared" si="5"/>
        <v>93282.0512820512</v>
      </c>
    </row>
    <row r="31" ht="17.6" spans="1:8">
      <c r="A31" s="13">
        <v>19</v>
      </c>
      <c r="B31" s="16">
        <f t="shared" si="6"/>
        <v>44475</v>
      </c>
      <c r="C31" s="18">
        <f t="shared" si="7"/>
        <v>0.00405</v>
      </c>
      <c r="D31" s="7">
        <f t="shared" si="8"/>
        <v>1292.32222222222</v>
      </c>
      <c r="E31" s="7">
        <f t="shared" si="9"/>
        <v>377.792307692307</v>
      </c>
      <c r="F31" s="7">
        <f t="shared" si="4"/>
        <v>914.529914529914</v>
      </c>
      <c r="G31" s="23"/>
      <c r="H31" s="7">
        <f t="shared" si="5"/>
        <v>92367.5213675213</v>
      </c>
    </row>
    <row r="32" ht="17.6" spans="1:8">
      <c r="A32" s="13">
        <v>20</v>
      </c>
      <c r="B32" s="16">
        <f t="shared" si="6"/>
        <v>44506</v>
      </c>
      <c r="C32" s="18">
        <f t="shared" si="7"/>
        <v>0.00405</v>
      </c>
      <c r="D32" s="7">
        <f t="shared" si="8"/>
        <v>1288.61837606838</v>
      </c>
      <c r="E32" s="7">
        <f t="shared" si="9"/>
        <v>374.088461538461</v>
      </c>
      <c r="F32" s="7">
        <f t="shared" si="4"/>
        <v>914.529914529914</v>
      </c>
      <c r="G32" s="23"/>
      <c r="H32" s="7">
        <f t="shared" si="5"/>
        <v>91452.9914529914</v>
      </c>
    </row>
    <row r="33" ht="17.6" spans="1:8">
      <c r="A33" s="13">
        <v>21</v>
      </c>
      <c r="B33" s="16">
        <f t="shared" si="6"/>
        <v>44536</v>
      </c>
      <c r="C33" s="18">
        <f t="shared" si="7"/>
        <v>0.00405</v>
      </c>
      <c r="D33" s="7">
        <f t="shared" si="8"/>
        <v>1284.91452991453</v>
      </c>
      <c r="E33" s="7">
        <f t="shared" si="9"/>
        <v>370.384615384615</v>
      </c>
      <c r="F33" s="7">
        <f t="shared" si="4"/>
        <v>914.529914529914</v>
      </c>
      <c r="G33" s="23"/>
      <c r="H33" s="7">
        <f t="shared" si="5"/>
        <v>90538.4615384615</v>
      </c>
    </row>
    <row r="34" ht="17.6" spans="1:8">
      <c r="A34" s="13">
        <v>22</v>
      </c>
      <c r="B34" s="16">
        <f t="shared" si="6"/>
        <v>44567</v>
      </c>
      <c r="C34" s="18">
        <f t="shared" si="7"/>
        <v>0.00405</v>
      </c>
      <c r="D34" s="7">
        <f t="shared" si="8"/>
        <v>1281.21068376068</v>
      </c>
      <c r="E34" s="7">
        <f t="shared" si="9"/>
        <v>366.680769230769</v>
      </c>
      <c r="F34" s="7">
        <f t="shared" si="4"/>
        <v>914.529914529914</v>
      </c>
      <c r="G34" s="23"/>
      <c r="H34" s="7">
        <f t="shared" si="5"/>
        <v>89623.9316239316</v>
      </c>
    </row>
    <row r="35" ht="17.6" spans="1:8">
      <c r="A35" s="13">
        <v>23</v>
      </c>
      <c r="B35" s="16">
        <f t="shared" si="6"/>
        <v>44598</v>
      </c>
      <c r="C35" s="18">
        <f t="shared" si="7"/>
        <v>0.00405</v>
      </c>
      <c r="D35" s="7">
        <f t="shared" si="8"/>
        <v>1277.50683760684</v>
      </c>
      <c r="E35" s="7">
        <f t="shared" si="9"/>
        <v>362.976923076923</v>
      </c>
      <c r="F35" s="7">
        <f t="shared" si="4"/>
        <v>914.529914529914</v>
      </c>
      <c r="G35" s="23"/>
      <c r="H35" s="7">
        <f t="shared" si="5"/>
        <v>88709.4017094017</v>
      </c>
    </row>
    <row r="36" ht="17.6" spans="1:8">
      <c r="A36" s="13">
        <v>24</v>
      </c>
      <c r="B36" s="16">
        <f t="shared" si="6"/>
        <v>44626</v>
      </c>
      <c r="C36" s="18">
        <f t="shared" si="7"/>
        <v>0.00405</v>
      </c>
      <c r="D36" s="7">
        <f t="shared" si="8"/>
        <v>1273.80299145299</v>
      </c>
      <c r="E36" s="7">
        <f t="shared" si="9"/>
        <v>359.273076923077</v>
      </c>
      <c r="F36" s="7">
        <f t="shared" si="4"/>
        <v>914.529914529914</v>
      </c>
      <c r="G36" s="23"/>
      <c r="H36" s="7">
        <f t="shared" si="5"/>
        <v>87794.8717948718</v>
      </c>
    </row>
    <row r="37" ht="17.6" spans="1:8">
      <c r="A37" s="13">
        <v>25</v>
      </c>
      <c r="B37" s="16">
        <f t="shared" si="6"/>
        <v>44657</v>
      </c>
      <c r="C37" s="18">
        <f t="shared" si="7"/>
        <v>0.00405</v>
      </c>
      <c r="D37" s="7">
        <f t="shared" si="8"/>
        <v>1270.09914529914</v>
      </c>
      <c r="E37" s="7">
        <f t="shared" si="9"/>
        <v>355.569230769231</v>
      </c>
      <c r="F37" s="7">
        <f t="shared" si="4"/>
        <v>914.529914529914</v>
      </c>
      <c r="G37" s="23"/>
      <c r="H37" s="7">
        <f t="shared" si="5"/>
        <v>86880.3418803418</v>
      </c>
    </row>
    <row r="38" ht="17.6" spans="1:8">
      <c r="A38" s="13">
        <v>26</v>
      </c>
      <c r="B38" s="16">
        <f t="shared" si="6"/>
        <v>44687</v>
      </c>
      <c r="C38" s="18">
        <f t="shared" si="7"/>
        <v>0.00405</v>
      </c>
      <c r="D38" s="7">
        <f t="shared" si="8"/>
        <v>1266.3952991453</v>
      </c>
      <c r="E38" s="7">
        <f t="shared" si="9"/>
        <v>351.865384615384</v>
      </c>
      <c r="F38" s="7">
        <f t="shared" si="4"/>
        <v>914.529914529914</v>
      </c>
      <c r="G38" s="23"/>
      <c r="H38" s="7">
        <f t="shared" si="5"/>
        <v>85965.8119658119</v>
      </c>
    </row>
    <row r="39" ht="17.6" spans="1:8">
      <c r="A39" s="13">
        <v>27</v>
      </c>
      <c r="B39" s="16">
        <f t="shared" si="6"/>
        <v>44718</v>
      </c>
      <c r="C39" s="18">
        <f t="shared" si="7"/>
        <v>0.00405</v>
      </c>
      <c r="D39" s="7">
        <f t="shared" si="8"/>
        <v>1262.69145299145</v>
      </c>
      <c r="E39" s="7">
        <f t="shared" si="9"/>
        <v>348.161538461538</v>
      </c>
      <c r="F39" s="7">
        <f t="shared" si="4"/>
        <v>914.529914529914</v>
      </c>
      <c r="G39" s="23"/>
      <c r="H39" s="7">
        <f t="shared" si="5"/>
        <v>85051.282051282</v>
      </c>
    </row>
    <row r="40" ht="17.6" spans="1:8">
      <c r="A40" s="13">
        <v>28</v>
      </c>
      <c r="B40" s="16">
        <f t="shared" si="6"/>
        <v>44748</v>
      </c>
      <c r="C40" s="18">
        <f t="shared" si="7"/>
        <v>0.00405</v>
      </c>
      <c r="D40" s="7">
        <f t="shared" si="8"/>
        <v>1258.98760683761</v>
      </c>
      <c r="E40" s="7">
        <f t="shared" si="9"/>
        <v>344.457692307692</v>
      </c>
      <c r="F40" s="7">
        <f t="shared" si="4"/>
        <v>914.529914529914</v>
      </c>
      <c r="G40" s="23"/>
      <c r="H40" s="7">
        <f t="shared" si="5"/>
        <v>84136.7521367521</v>
      </c>
    </row>
    <row r="41" ht="17.6" spans="1:8">
      <c r="A41" s="13">
        <v>29</v>
      </c>
      <c r="B41" s="16">
        <f t="shared" si="6"/>
        <v>44779</v>
      </c>
      <c r="C41" s="18">
        <f t="shared" si="7"/>
        <v>0.00405</v>
      </c>
      <c r="D41" s="7">
        <f t="shared" si="8"/>
        <v>1255.28376068376</v>
      </c>
      <c r="E41" s="7">
        <f t="shared" si="9"/>
        <v>340.753846153846</v>
      </c>
      <c r="F41" s="7">
        <f t="shared" si="4"/>
        <v>914.529914529914</v>
      </c>
      <c r="G41" s="23"/>
      <c r="H41" s="7">
        <f t="shared" si="5"/>
        <v>83222.2222222222</v>
      </c>
    </row>
    <row r="42" ht="17.6" spans="1:8">
      <c r="A42" s="13">
        <v>30</v>
      </c>
      <c r="B42" s="16">
        <f t="shared" si="6"/>
        <v>44810</v>
      </c>
      <c r="C42" s="18">
        <f t="shared" si="7"/>
        <v>0.00405</v>
      </c>
      <c r="D42" s="7">
        <f t="shared" si="8"/>
        <v>1251.57991452991</v>
      </c>
      <c r="E42" s="7">
        <f t="shared" si="9"/>
        <v>337.05</v>
      </c>
      <c r="F42" s="7">
        <f t="shared" si="4"/>
        <v>914.529914529914</v>
      </c>
      <c r="G42" s="23"/>
      <c r="H42" s="7">
        <f t="shared" si="5"/>
        <v>82307.6923076923</v>
      </c>
    </row>
    <row r="43" ht="17.6" spans="1:8">
      <c r="A43" s="13">
        <v>31</v>
      </c>
      <c r="B43" s="16">
        <f t="shared" si="6"/>
        <v>44840</v>
      </c>
      <c r="C43" s="18">
        <f t="shared" si="7"/>
        <v>0.00405</v>
      </c>
      <c r="D43" s="7">
        <f t="shared" si="8"/>
        <v>1247.87606837607</v>
      </c>
      <c r="E43" s="7">
        <f t="shared" si="9"/>
        <v>333.346153846154</v>
      </c>
      <c r="F43" s="7">
        <f t="shared" si="4"/>
        <v>914.529914529914</v>
      </c>
      <c r="G43" s="23"/>
      <c r="H43" s="7">
        <f t="shared" si="5"/>
        <v>81393.1623931623</v>
      </c>
    </row>
    <row r="44" ht="17.6" spans="1:8">
      <c r="A44" s="13">
        <v>32</v>
      </c>
      <c r="B44" s="16">
        <f t="shared" si="6"/>
        <v>44871</v>
      </c>
      <c r="C44" s="18">
        <f t="shared" si="7"/>
        <v>0.00405</v>
      </c>
      <c r="D44" s="7">
        <f t="shared" si="8"/>
        <v>1244.17222222222</v>
      </c>
      <c r="E44" s="7">
        <f t="shared" si="9"/>
        <v>329.642307692307</v>
      </c>
      <c r="F44" s="7">
        <f t="shared" si="4"/>
        <v>914.529914529914</v>
      </c>
      <c r="G44" s="23"/>
      <c r="H44" s="7">
        <f t="shared" si="5"/>
        <v>80478.6324786324</v>
      </c>
    </row>
    <row r="45" ht="17.6" spans="1:8">
      <c r="A45" s="13">
        <v>33</v>
      </c>
      <c r="B45" s="16">
        <f t="shared" si="6"/>
        <v>44901</v>
      </c>
      <c r="C45" s="18">
        <f t="shared" si="7"/>
        <v>0.00405</v>
      </c>
      <c r="D45" s="7">
        <f t="shared" si="8"/>
        <v>1240.46837606838</v>
      </c>
      <c r="E45" s="7">
        <f t="shared" si="9"/>
        <v>325.938461538461</v>
      </c>
      <c r="F45" s="7">
        <f t="shared" si="4"/>
        <v>914.529914529914</v>
      </c>
      <c r="G45" s="23"/>
      <c r="H45" s="7">
        <f t="shared" si="5"/>
        <v>79564.1025641025</v>
      </c>
    </row>
    <row r="46" ht="17.6" spans="1:8">
      <c r="A46" s="13">
        <v>34</v>
      </c>
      <c r="B46" s="16">
        <f t="shared" si="6"/>
        <v>44932</v>
      </c>
      <c r="C46" s="18">
        <f t="shared" si="7"/>
        <v>0.00405</v>
      </c>
      <c r="D46" s="7">
        <f t="shared" si="8"/>
        <v>1236.76452991453</v>
      </c>
      <c r="E46" s="7">
        <f t="shared" si="9"/>
        <v>322.234615384615</v>
      </c>
      <c r="F46" s="7">
        <f t="shared" si="4"/>
        <v>914.529914529914</v>
      </c>
      <c r="G46" s="23"/>
      <c r="H46" s="7">
        <f t="shared" si="5"/>
        <v>78649.5726495726</v>
      </c>
    </row>
    <row r="47" ht="17.6" spans="1:8">
      <c r="A47" s="13">
        <v>35</v>
      </c>
      <c r="B47" s="16">
        <f t="shared" si="6"/>
        <v>44963</v>
      </c>
      <c r="C47" s="18">
        <f t="shared" si="7"/>
        <v>0.00405</v>
      </c>
      <c r="D47" s="7">
        <f t="shared" si="8"/>
        <v>1233.06068376068</v>
      </c>
      <c r="E47" s="7">
        <f t="shared" si="9"/>
        <v>318.530769230769</v>
      </c>
      <c r="F47" s="7">
        <f t="shared" si="4"/>
        <v>914.529914529914</v>
      </c>
      <c r="G47" s="23"/>
      <c r="H47" s="7">
        <f t="shared" si="5"/>
        <v>77735.0427350427</v>
      </c>
    </row>
    <row r="48" ht="17.6" spans="1:8">
      <c r="A48" s="13">
        <v>36</v>
      </c>
      <c r="B48" s="16">
        <f t="shared" si="6"/>
        <v>44991</v>
      </c>
      <c r="C48" s="18">
        <f t="shared" si="7"/>
        <v>0.00405</v>
      </c>
      <c r="D48" s="7">
        <f t="shared" si="8"/>
        <v>1229.35683760684</v>
      </c>
      <c r="E48" s="7">
        <f t="shared" si="9"/>
        <v>314.826923076923</v>
      </c>
      <c r="F48" s="7">
        <f t="shared" si="4"/>
        <v>914.529914529914</v>
      </c>
      <c r="G48" s="23"/>
      <c r="H48" s="7">
        <f t="shared" si="5"/>
        <v>76820.5128205128</v>
      </c>
    </row>
    <row r="49" ht="17.6" spans="1:8">
      <c r="A49" s="13">
        <v>37</v>
      </c>
      <c r="B49" s="16">
        <f t="shared" si="6"/>
        <v>45022</v>
      </c>
      <c r="C49" s="18">
        <f t="shared" si="7"/>
        <v>0.00405</v>
      </c>
      <c r="D49" s="7">
        <f t="shared" si="8"/>
        <v>1225.65299145299</v>
      </c>
      <c r="E49" s="7">
        <f t="shared" si="9"/>
        <v>311.123076923077</v>
      </c>
      <c r="F49" s="7">
        <f t="shared" si="4"/>
        <v>914.529914529914</v>
      </c>
      <c r="G49" s="23"/>
      <c r="H49" s="7">
        <f t="shared" si="5"/>
        <v>75905.9829059829</v>
      </c>
    </row>
    <row r="50" ht="17.6" spans="1:8">
      <c r="A50" s="13">
        <v>38</v>
      </c>
      <c r="B50" s="16">
        <f t="shared" si="6"/>
        <v>45052</v>
      </c>
      <c r="C50" s="18">
        <f t="shared" si="7"/>
        <v>0.00405</v>
      </c>
      <c r="D50" s="7">
        <f t="shared" si="8"/>
        <v>1221.94914529914</v>
      </c>
      <c r="E50" s="7">
        <f t="shared" si="9"/>
        <v>307.419230769231</v>
      </c>
      <c r="F50" s="7">
        <f t="shared" si="4"/>
        <v>914.529914529914</v>
      </c>
      <c r="G50" s="23"/>
      <c r="H50" s="7">
        <f t="shared" si="5"/>
        <v>74991.452991453</v>
      </c>
    </row>
    <row r="51" ht="17.6" spans="1:8">
      <c r="A51" s="13">
        <v>39</v>
      </c>
      <c r="B51" s="16">
        <f t="shared" si="6"/>
        <v>45083</v>
      </c>
      <c r="C51" s="18">
        <f t="shared" si="7"/>
        <v>0.00405</v>
      </c>
      <c r="D51" s="7">
        <f t="shared" si="8"/>
        <v>1218.2452991453</v>
      </c>
      <c r="E51" s="7">
        <f t="shared" si="9"/>
        <v>303.715384615385</v>
      </c>
      <c r="F51" s="7">
        <f t="shared" si="4"/>
        <v>914.529914529914</v>
      </c>
      <c r="G51" s="23"/>
      <c r="H51" s="7">
        <f t="shared" si="5"/>
        <v>74076.923076923</v>
      </c>
    </row>
    <row r="52" ht="17.6" spans="1:8">
      <c r="A52" s="13">
        <v>40</v>
      </c>
      <c r="B52" s="16">
        <f t="shared" si="6"/>
        <v>45113</v>
      </c>
      <c r="C52" s="18">
        <f t="shared" si="7"/>
        <v>0.00405</v>
      </c>
      <c r="D52" s="7">
        <f t="shared" si="8"/>
        <v>1214.54145299145</v>
      </c>
      <c r="E52" s="7">
        <f t="shared" si="9"/>
        <v>300.011538461538</v>
      </c>
      <c r="F52" s="7">
        <f t="shared" si="4"/>
        <v>914.529914529914</v>
      </c>
      <c r="G52" s="23"/>
      <c r="H52" s="7">
        <f t="shared" si="5"/>
        <v>73162.3931623931</v>
      </c>
    </row>
    <row r="53" ht="17.6" spans="1:8">
      <c r="A53" s="13">
        <v>41</v>
      </c>
      <c r="B53" s="16">
        <f t="shared" si="6"/>
        <v>45144</v>
      </c>
      <c r="C53" s="18">
        <f t="shared" si="7"/>
        <v>0.00405</v>
      </c>
      <c r="D53" s="7">
        <f t="shared" si="8"/>
        <v>1210.83760683761</v>
      </c>
      <c r="E53" s="7">
        <f t="shared" si="9"/>
        <v>296.307692307692</v>
      </c>
      <c r="F53" s="7">
        <f t="shared" si="4"/>
        <v>914.529914529914</v>
      </c>
      <c r="G53" s="23"/>
      <c r="H53" s="7">
        <f t="shared" si="5"/>
        <v>72247.8632478632</v>
      </c>
    </row>
    <row r="54" ht="17.6" spans="1:8">
      <c r="A54" s="13">
        <v>42</v>
      </c>
      <c r="B54" s="16">
        <f t="shared" si="6"/>
        <v>45175</v>
      </c>
      <c r="C54" s="18">
        <f t="shared" si="7"/>
        <v>0.00405</v>
      </c>
      <c r="D54" s="7">
        <f t="shared" si="8"/>
        <v>1207.13376068376</v>
      </c>
      <c r="E54" s="7">
        <f t="shared" si="9"/>
        <v>292.603846153846</v>
      </c>
      <c r="F54" s="7">
        <f t="shared" si="4"/>
        <v>914.529914529914</v>
      </c>
      <c r="G54" s="23"/>
      <c r="H54" s="7">
        <f t="shared" si="5"/>
        <v>71333.3333333333</v>
      </c>
    </row>
    <row r="55" ht="17.6" spans="1:8">
      <c r="A55" s="13">
        <v>43</v>
      </c>
      <c r="B55" s="16">
        <f t="shared" si="6"/>
        <v>45205</v>
      </c>
      <c r="C55" s="18">
        <f t="shared" si="7"/>
        <v>0.00405</v>
      </c>
      <c r="D55" s="7">
        <f t="shared" si="8"/>
        <v>1203.42991452991</v>
      </c>
      <c r="E55" s="7">
        <f t="shared" si="9"/>
        <v>288.9</v>
      </c>
      <c r="F55" s="7">
        <f t="shared" si="4"/>
        <v>914.529914529914</v>
      </c>
      <c r="G55" s="23"/>
      <c r="H55" s="7">
        <f t="shared" si="5"/>
        <v>70418.8034188034</v>
      </c>
    </row>
    <row r="56" ht="17.6" spans="1:8">
      <c r="A56" s="13">
        <v>44</v>
      </c>
      <c r="B56" s="16">
        <f t="shared" si="6"/>
        <v>45236</v>
      </c>
      <c r="C56" s="18">
        <f t="shared" si="7"/>
        <v>0.00405</v>
      </c>
      <c r="D56" s="7">
        <f t="shared" si="8"/>
        <v>1199.72606837607</v>
      </c>
      <c r="E56" s="7">
        <f t="shared" si="9"/>
        <v>285.196153846154</v>
      </c>
      <c r="F56" s="7">
        <f t="shared" si="4"/>
        <v>914.529914529914</v>
      </c>
      <c r="G56" s="23"/>
      <c r="H56" s="7">
        <f t="shared" si="5"/>
        <v>69504.2735042735</v>
      </c>
    </row>
    <row r="57" ht="17.6" spans="1:8">
      <c r="A57" s="13">
        <v>45</v>
      </c>
      <c r="B57" s="16">
        <f t="shared" si="6"/>
        <v>45266</v>
      </c>
      <c r="C57" s="18">
        <f t="shared" si="7"/>
        <v>0.00405</v>
      </c>
      <c r="D57" s="7">
        <f t="shared" si="8"/>
        <v>1196.02222222222</v>
      </c>
      <c r="E57" s="7">
        <f t="shared" si="9"/>
        <v>281.492307692308</v>
      </c>
      <c r="F57" s="7">
        <f t="shared" si="4"/>
        <v>914.529914529914</v>
      </c>
      <c r="G57" s="23"/>
      <c r="H57" s="7">
        <f t="shared" si="5"/>
        <v>68589.7435897436</v>
      </c>
    </row>
    <row r="58" ht="17.6" spans="1:8">
      <c r="A58" s="13">
        <v>46</v>
      </c>
      <c r="B58" s="16">
        <f t="shared" si="6"/>
        <v>45297</v>
      </c>
      <c r="C58" s="18">
        <f t="shared" si="7"/>
        <v>0.00405</v>
      </c>
      <c r="D58" s="7">
        <f t="shared" si="8"/>
        <v>1192.31837606838</v>
      </c>
      <c r="E58" s="7">
        <f t="shared" si="9"/>
        <v>277.788461538462</v>
      </c>
      <c r="F58" s="7">
        <f t="shared" si="4"/>
        <v>914.529914529914</v>
      </c>
      <c r="G58" s="23"/>
      <c r="H58" s="7">
        <f t="shared" si="5"/>
        <v>67675.2136752136</v>
      </c>
    </row>
    <row r="59" ht="17.6" spans="1:8">
      <c r="A59" s="13">
        <v>47</v>
      </c>
      <c r="B59" s="16">
        <f t="shared" si="6"/>
        <v>45328</v>
      </c>
      <c r="C59" s="18">
        <f t="shared" si="7"/>
        <v>0.00405</v>
      </c>
      <c r="D59" s="7">
        <f t="shared" si="8"/>
        <v>1188.61452991453</v>
      </c>
      <c r="E59" s="7">
        <f t="shared" si="9"/>
        <v>274.084615384615</v>
      </c>
      <c r="F59" s="7">
        <f t="shared" si="4"/>
        <v>914.529914529914</v>
      </c>
      <c r="G59" s="23"/>
      <c r="H59" s="7">
        <f t="shared" si="5"/>
        <v>66760.6837606837</v>
      </c>
    </row>
    <row r="60" ht="17.6" spans="1:8">
      <c r="A60" s="13">
        <v>48</v>
      </c>
      <c r="B60" s="16">
        <f t="shared" si="6"/>
        <v>45357</v>
      </c>
      <c r="C60" s="18">
        <f t="shared" si="7"/>
        <v>0.00405</v>
      </c>
      <c r="D60" s="7">
        <f t="shared" si="8"/>
        <v>1184.91068376068</v>
      </c>
      <c r="E60" s="7">
        <f t="shared" si="9"/>
        <v>270.380769230769</v>
      </c>
      <c r="F60" s="7">
        <f t="shared" si="4"/>
        <v>914.529914529914</v>
      </c>
      <c r="G60" s="23"/>
      <c r="H60" s="7">
        <f t="shared" si="5"/>
        <v>65846.1538461538</v>
      </c>
    </row>
    <row r="61" ht="17.6" spans="1:8">
      <c r="A61" s="13">
        <v>49</v>
      </c>
      <c r="B61" s="16">
        <f t="shared" si="6"/>
        <v>45388</v>
      </c>
      <c r="C61" s="18">
        <f t="shared" si="7"/>
        <v>0.00405</v>
      </c>
      <c r="D61" s="7">
        <f t="shared" si="8"/>
        <v>1181.20683760684</v>
      </c>
      <c r="E61" s="7">
        <f t="shared" si="9"/>
        <v>266.676923076923</v>
      </c>
      <c r="F61" s="7">
        <f t="shared" si="4"/>
        <v>914.529914529914</v>
      </c>
      <c r="G61" s="23"/>
      <c r="H61" s="7">
        <f t="shared" si="5"/>
        <v>64931.6239316239</v>
      </c>
    </row>
    <row r="62" ht="17.6" spans="1:8">
      <c r="A62" s="13">
        <v>50</v>
      </c>
      <c r="B62" s="16">
        <f t="shared" si="6"/>
        <v>45418</v>
      </c>
      <c r="C62" s="18">
        <f t="shared" si="7"/>
        <v>0.00405</v>
      </c>
      <c r="D62" s="7">
        <f t="shared" si="8"/>
        <v>1177.50299145299</v>
      </c>
      <c r="E62" s="7">
        <f t="shared" si="9"/>
        <v>262.973076923077</v>
      </c>
      <c r="F62" s="7">
        <f t="shared" si="4"/>
        <v>914.529914529914</v>
      </c>
      <c r="G62" s="23"/>
      <c r="H62" s="7">
        <f t="shared" si="5"/>
        <v>64017.094017094</v>
      </c>
    </row>
    <row r="63" ht="17.6" spans="1:8">
      <c r="A63" s="13">
        <v>51</v>
      </c>
      <c r="B63" s="16">
        <f t="shared" si="6"/>
        <v>45449</v>
      </c>
      <c r="C63" s="18">
        <f t="shared" si="7"/>
        <v>0.00405</v>
      </c>
      <c r="D63" s="7">
        <f t="shared" si="8"/>
        <v>1173.79914529914</v>
      </c>
      <c r="E63" s="7">
        <f t="shared" si="9"/>
        <v>259.269230769231</v>
      </c>
      <c r="F63" s="7">
        <f t="shared" si="4"/>
        <v>914.529914529914</v>
      </c>
      <c r="G63" s="23"/>
      <c r="H63" s="7">
        <f t="shared" si="5"/>
        <v>63102.5641025641</v>
      </c>
    </row>
    <row r="64" ht="17.6" spans="1:8">
      <c r="A64" s="13">
        <v>52</v>
      </c>
      <c r="B64" s="16">
        <f t="shared" si="6"/>
        <v>45479</v>
      </c>
      <c r="C64" s="18">
        <f t="shared" si="7"/>
        <v>0.00405</v>
      </c>
      <c r="D64" s="7">
        <f t="shared" si="8"/>
        <v>1170.0952991453</v>
      </c>
      <c r="E64" s="7">
        <f t="shared" si="9"/>
        <v>255.565384615385</v>
      </c>
      <c r="F64" s="7">
        <f t="shared" si="4"/>
        <v>914.529914529914</v>
      </c>
      <c r="G64" s="23"/>
      <c r="H64" s="7">
        <f t="shared" si="5"/>
        <v>62188.0341880342</v>
      </c>
    </row>
    <row r="65" ht="17.6" spans="1:8">
      <c r="A65" s="13">
        <v>53</v>
      </c>
      <c r="B65" s="16">
        <f t="shared" si="6"/>
        <v>45510</v>
      </c>
      <c r="C65" s="18">
        <f t="shared" si="7"/>
        <v>0.00405</v>
      </c>
      <c r="D65" s="7">
        <f t="shared" si="8"/>
        <v>1166.39145299145</v>
      </c>
      <c r="E65" s="7">
        <f t="shared" si="9"/>
        <v>251.861538461539</v>
      </c>
      <c r="F65" s="7">
        <f t="shared" si="4"/>
        <v>914.529914529914</v>
      </c>
      <c r="G65" s="23"/>
      <c r="H65" s="7">
        <f t="shared" si="5"/>
        <v>61273.5042735042</v>
      </c>
    </row>
    <row r="66" ht="17.6" spans="1:8">
      <c r="A66" s="13">
        <v>54</v>
      </c>
      <c r="B66" s="16">
        <f t="shared" si="6"/>
        <v>45541</v>
      </c>
      <c r="C66" s="18">
        <f t="shared" si="7"/>
        <v>0.00405</v>
      </c>
      <c r="D66" s="7">
        <f t="shared" si="8"/>
        <v>1162.68760683761</v>
      </c>
      <c r="E66" s="7">
        <f t="shared" si="9"/>
        <v>248.157692307692</v>
      </c>
      <c r="F66" s="7">
        <f t="shared" si="4"/>
        <v>914.529914529914</v>
      </c>
      <c r="G66" s="23"/>
      <c r="H66" s="7">
        <f t="shared" si="5"/>
        <v>60358.9743589743</v>
      </c>
    </row>
    <row r="67" ht="17.6" spans="1:8">
      <c r="A67" s="13">
        <v>55</v>
      </c>
      <c r="B67" s="16">
        <f t="shared" si="6"/>
        <v>45571</v>
      </c>
      <c r="C67" s="18">
        <f t="shared" si="7"/>
        <v>0.00405</v>
      </c>
      <c r="D67" s="7">
        <f t="shared" si="8"/>
        <v>1158.98376068376</v>
      </c>
      <c r="E67" s="7">
        <f t="shared" si="9"/>
        <v>244.453846153846</v>
      </c>
      <c r="F67" s="7">
        <f t="shared" si="4"/>
        <v>914.529914529914</v>
      </c>
      <c r="G67" s="23"/>
      <c r="H67" s="7">
        <f t="shared" si="5"/>
        <v>59444.4444444444</v>
      </c>
    </row>
    <row r="68" ht="17.6" spans="1:8">
      <c r="A68" s="13">
        <v>56</v>
      </c>
      <c r="B68" s="16">
        <f t="shared" si="6"/>
        <v>45602</v>
      </c>
      <c r="C68" s="18">
        <f t="shared" si="7"/>
        <v>0.00405</v>
      </c>
      <c r="D68" s="7">
        <f t="shared" si="8"/>
        <v>1155.27991452991</v>
      </c>
      <c r="E68" s="7">
        <f t="shared" si="9"/>
        <v>240.75</v>
      </c>
      <c r="F68" s="7">
        <f t="shared" si="4"/>
        <v>914.529914529914</v>
      </c>
      <c r="G68" s="23"/>
      <c r="H68" s="7">
        <f t="shared" si="5"/>
        <v>58529.9145299145</v>
      </c>
    </row>
    <row r="69" ht="17.6" spans="1:8">
      <c r="A69" s="13">
        <v>57</v>
      </c>
      <c r="B69" s="16">
        <f t="shared" si="6"/>
        <v>45632</v>
      </c>
      <c r="C69" s="18">
        <f t="shared" si="7"/>
        <v>0.00405</v>
      </c>
      <c r="D69" s="7">
        <f t="shared" si="8"/>
        <v>1151.57606837607</v>
      </c>
      <c r="E69" s="7">
        <f t="shared" si="9"/>
        <v>237.046153846154</v>
      </c>
      <c r="F69" s="7">
        <f t="shared" si="4"/>
        <v>914.529914529914</v>
      </c>
      <c r="G69" s="23"/>
      <c r="H69" s="7">
        <f t="shared" si="5"/>
        <v>57615.3846153846</v>
      </c>
    </row>
    <row r="70" ht="17.6" spans="1:8">
      <c r="A70" s="13">
        <v>58</v>
      </c>
      <c r="B70" s="16">
        <f t="shared" si="6"/>
        <v>45663</v>
      </c>
      <c r="C70" s="18">
        <f t="shared" si="7"/>
        <v>0.00405</v>
      </c>
      <c r="D70" s="7">
        <f t="shared" si="8"/>
        <v>1147.87222222222</v>
      </c>
      <c r="E70" s="7">
        <f t="shared" si="9"/>
        <v>233.342307692308</v>
      </c>
      <c r="F70" s="7">
        <f t="shared" si="4"/>
        <v>914.529914529914</v>
      </c>
      <c r="G70" s="23"/>
      <c r="H70" s="7">
        <f t="shared" si="5"/>
        <v>56700.8547008547</v>
      </c>
    </row>
    <row r="71" ht="17.6" spans="1:8">
      <c r="A71" s="13">
        <v>59</v>
      </c>
      <c r="B71" s="16">
        <f t="shared" si="6"/>
        <v>45694</v>
      </c>
      <c r="C71" s="18">
        <f t="shared" si="7"/>
        <v>0.00405</v>
      </c>
      <c r="D71" s="7">
        <f t="shared" si="8"/>
        <v>1144.16837606838</v>
      </c>
      <c r="E71" s="7">
        <f t="shared" si="9"/>
        <v>229.638461538462</v>
      </c>
      <c r="F71" s="7">
        <f t="shared" si="4"/>
        <v>914.529914529914</v>
      </c>
      <c r="G71" s="23"/>
      <c r="H71" s="7">
        <f t="shared" si="5"/>
        <v>55786.3247863248</v>
      </c>
    </row>
    <row r="72" ht="17.6" spans="1:8">
      <c r="A72" s="13">
        <v>60</v>
      </c>
      <c r="B72" s="16">
        <f t="shared" si="6"/>
        <v>45722</v>
      </c>
      <c r="C72" s="18">
        <f t="shared" si="7"/>
        <v>0.00405</v>
      </c>
      <c r="D72" s="7">
        <f t="shared" si="8"/>
        <v>1140.46452991453</v>
      </c>
      <c r="E72" s="7">
        <f t="shared" si="9"/>
        <v>225.934615384615</v>
      </c>
      <c r="F72" s="7">
        <f t="shared" si="4"/>
        <v>914.529914529914</v>
      </c>
      <c r="G72" s="23"/>
      <c r="H72" s="7">
        <f t="shared" si="5"/>
        <v>54871.7948717948</v>
      </c>
    </row>
    <row r="73" ht="17.6" spans="1:8">
      <c r="A73" s="13">
        <v>61</v>
      </c>
      <c r="B73" s="16">
        <f t="shared" si="6"/>
        <v>45753</v>
      </c>
      <c r="C73" s="18">
        <f t="shared" si="7"/>
        <v>0.00405</v>
      </c>
      <c r="D73" s="7">
        <f t="shared" si="8"/>
        <v>1136.76068376068</v>
      </c>
      <c r="E73" s="7">
        <f t="shared" si="9"/>
        <v>222.230769230769</v>
      </c>
      <c r="F73" s="7">
        <f t="shared" si="4"/>
        <v>914.529914529914</v>
      </c>
      <c r="G73" s="23"/>
      <c r="H73" s="7">
        <f t="shared" si="5"/>
        <v>53957.2649572649</v>
      </c>
    </row>
    <row r="74" ht="17.6" spans="1:8">
      <c r="A74" s="13">
        <v>62</v>
      </c>
      <c r="B74" s="16">
        <f t="shared" si="6"/>
        <v>45783</v>
      </c>
      <c r="C74" s="18">
        <f t="shared" si="7"/>
        <v>0.00405</v>
      </c>
      <c r="D74" s="7">
        <f t="shared" si="8"/>
        <v>1133.05683760684</v>
      </c>
      <c r="E74" s="7">
        <f t="shared" si="9"/>
        <v>218.526923076923</v>
      </c>
      <c r="F74" s="7">
        <f t="shared" si="4"/>
        <v>914.529914529914</v>
      </c>
      <c r="G74" s="23"/>
      <c r="H74" s="7">
        <f t="shared" si="5"/>
        <v>53042.735042735</v>
      </c>
    </row>
    <row r="75" ht="17.6" spans="1:8">
      <c r="A75" s="13">
        <v>63</v>
      </c>
      <c r="B75" s="16">
        <f t="shared" si="6"/>
        <v>45814</v>
      </c>
      <c r="C75" s="18">
        <f t="shared" si="7"/>
        <v>0.00405</v>
      </c>
      <c r="D75" s="7">
        <f t="shared" si="8"/>
        <v>1129.35299145299</v>
      </c>
      <c r="E75" s="7">
        <f t="shared" si="9"/>
        <v>214.823076923077</v>
      </c>
      <c r="F75" s="7">
        <f t="shared" si="4"/>
        <v>914.529914529914</v>
      </c>
      <c r="G75" s="23"/>
      <c r="H75" s="7">
        <f t="shared" si="5"/>
        <v>52128.2051282051</v>
      </c>
    </row>
    <row r="76" ht="17.6" spans="1:8">
      <c r="A76" s="13">
        <v>64</v>
      </c>
      <c r="B76" s="16">
        <f t="shared" si="6"/>
        <v>45844</v>
      </c>
      <c r="C76" s="18">
        <f t="shared" si="7"/>
        <v>0.00405</v>
      </c>
      <c r="D76" s="7">
        <f t="shared" si="8"/>
        <v>1125.64914529914</v>
      </c>
      <c r="E76" s="7">
        <f t="shared" si="9"/>
        <v>211.119230769231</v>
      </c>
      <c r="F76" s="7">
        <f t="shared" si="4"/>
        <v>914.529914529914</v>
      </c>
      <c r="G76" s="23"/>
      <c r="H76" s="7">
        <f t="shared" si="5"/>
        <v>51213.6752136752</v>
      </c>
    </row>
    <row r="77" ht="17.6" spans="1:8">
      <c r="A77" s="13">
        <v>65</v>
      </c>
      <c r="B77" s="16">
        <f t="shared" si="6"/>
        <v>45875</v>
      </c>
      <c r="C77" s="18">
        <f t="shared" si="7"/>
        <v>0.00405</v>
      </c>
      <c r="D77" s="7">
        <f t="shared" si="8"/>
        <v>1121.9452991453</v>
      </c>
      <c r="E77" s="7">
        <f t="shared" si="9"/>
        <v>207.415384615385</v>
      </c>
      <c r="F77" s="7">
        <f t="shared" si="4"/>
        <v>914.529914529914</v>
      </c>
      <c r="G77" s="23"/>
      <c r="H77" s="7">
        <f t="shared" si="5"/>
        <v>50299.1452991453</v>
      </c>
    </row>
    <row r="78" ht="17.6" spans="1:8">
      <c r="A78" s="13">
        <v>66</v>
      </c>
      <c r="B78" s="16">
        <f t="shared" si="6"/>
        <v>45906</v>
      </c>
      <c r="C78" s="18">
        <f t="shared" si="7"/>
        <v>0.00405</v>
      </c>
      <c r="D78" s="7">
        <f t="shared" si="8"/>
        <v>1118.24145299145</v>
      </c>
      <c r="E78" s="7">
        <f t="shared" si="9"/>
        <v>203.711538461538</v>
      </c>
      <c r="F78" s="7">
        <f t="shared" si="4"/>
        <v>914.529914529914</v>
      </c>
      <c r="G78" s="23"/>
      <c r="H78" s="7">
        <f t="shared" si="5"/>
        <v>49384.6153846154</v>
      </c>
    </row>
    <row r="79" ht="17.6" spans="1:8">
      <c r="A79" s="13">
        <v>67</v>
      </c>
      <c r="B79" s="16">
        <f t="shared" si="6"/>
        <v>45936</v>
      </c>
      <c r="C79" s="18">
        <f t="shared" si="7"/>
        <v>0.00405</v>
      </c>
      <c r="D79" s="7">
        <f t="shared" si="8"/>
        <v>1114.53760683761</v>
      </c>
      <c r="E79" s="7">
        <f t="shared" si="9"/>
        <v>200.007692307692</v>
      </c>
      <c r="F79" s="7">
        <f t="shared" ref="F79:F142" si="10">H78/($B$4-A79+1)</f>
        <v>914.529914529914</v>
      </c>
      <c r="G79" s="23"/>
      <c r="H79" s="7">
        <f t="shared" ref="H79:H142" si="11">H78-F79-G79</f>
        <v>48470.0854700854</v>
      </c>
    </row>
    <row r="80" ht="17.6" spans="1:8">
      <c r="A80" s="13">
        <v>68</v>
      </c>
      <c r="B80" s="16">
        <f t="shared" si="6"/>
        <v>45967</v>
      </c>
      <c r="C80" s="18">
        <f t="shared" si="7"/>
        <v>0.00405</v>
      </c>
      <c r="D80" s="7">
        <f t="shared" si="8"/>
        <v>1110.83376068376</v>
      </c>
      <c r="E80" s="7">
        <f t="shared" si="9"/>
        <v>196.303846153846</v>
      </c>
      <c r="F80" s="7">
        <f t="shared" si="10"/>
        <v>914.529914529914</v>
      </c>
      <c r="G80" s="23"/>
      <c r="H80" s="7">
        <f t="shared" si="11"/>
        <v>47555.5555555555</v>
      </c>
    </row>
    <row r="81" ht="17.6" spans="1:8">
      <c r="A81" s="13">
        <v>69</v>
      </c>
      <c r="B81" s="16">
        <f t="shared" si="6"/>
        <v>45997</v>
      </c>
      <c r="C81" s="18">
        <f t="shared" si="7"/>
        <v>0.00405</v>
      </c>
      <c r="D81" s="7">
        <f t="shared" si="8"/>
        <v>1107.12991452991</v>
      </c>
      <c r="E81" s="7">
        <f t="shared" si="9"/>
        <v>192.6</v>
      </c>
      <c r="F81" s="7">
        <f t="shared" si="10"/>
        <v>914.529914529914</v>
      </c>
      <c r="G81" s="23"/>
      <c r="H81" s="7">
        <f t="shared" si="11"/>
        <v>46641.0256410256</v>
      </c>
    </row>
    <row r="82" ht="17.6" spans="1:8">
      <c r="A82" s="13">
        <v>70</v>
      </c>
      <c r="B82" s="16">
        <f t="shared" si="6"/>
        <v>46028</v>
      </c>
      <c r="C82" s="18">
        <f t="shared" si="7"/>
        <v>0.00405</v>
      </c>
      <c r="D82" s="7">
        <f t="shared" si="8"/>
        <v>1103.42606837607</v>
      </c>
      <c r="E82" s="7">
        <f t="shared" si="9"/>
        <v>188.896153846154</v>
      </c>
      <c r="F82" s="7">
        <f t="shared" si="10"/>
        <v>914.529914529914</v>
      </c>
      <c r="G82" s="23"/>
      <c r="H82" s="7">
        <f t="shared" si="11"/>
        <v>45726.4957264957</v>
      </c>
    </row>
    <row r="83" ht="17.6" spans="1:8">
      <c r="A83" s="13">
        <v>71</v>
      </c>
      <c r="B83" s="16">
        <f t="shared" si="6"/>
        <v>46059</v>
      </c>
      <c r="C83" s="18">
        <f t="shared" si="7"/>
        <v>0.00405</v>
      </c>
      <c r="D83" s="7">
        <f t="shared" si="8"/>
        <v>1099.72222222222</v>
      </c>
      <c r="E83" s="7">
        <f t="shared" si="9"/>
        <v>185.192307692308</v>
      </c>
      <c r="F83" s="7">
        <f t="shared" si="10"/>
        <v>914.529914529914</v>
      </c>
      <c r="G83" s="23"/>
      <c r="H83" s="7">
        <f t="shared" si="11"/>
        <v>44811.9658119658</v>
      </c>
    </row>
    <row r="84" ht="17.6" spans="1:8">
      <c r="A84" s="13">
        <v>72</v>
      </c>
      <c r="B84" s="16">
        <f t="shared" si="6"/>
        <v>46087</v>
      </c>
      <c r="C84" s="18">
        <f t="shared" si="7"/>
        <v>0.00405</v>
      </c>
      <c r="D84" s="7">
        <f t="shared" si="8"/>
        <v>1096.01837606838</v>
      </c>
      <c r="E84" s="7">
        <f t="shared" si="9"/>
        <v>181.488461538462</v>
      </c>
      <c r="F84" s="7">
        <f t="shared" si="10"/>
        <v>914.529914529914</v>
      </c>
      <c r="G84" s="23"/>
      <c r="H84" s="7">
        <f t="shared" si="11"/>
        <v>43897.4358974359</v>
      </c>
    </row>
    <row r="85" ht="17.6" spans="1:8">
      <c r="A85" s="13">
        <v>73</v>
      </c>
      <c r="B85" s="16">
        <f t="shared" si="6"/>
        <v>46118</v>
      </c>
      <c r="C85" s="18">
        <f t="shared" si="7"/>
        <v>0.00405</v>
      </c>
      <c r="D85" s="7">
        <f t="shared" si="8"/>
        <v>1092.31452991453</v>
      </c>
      <c r="E85" s="7">
        <f t="shared" si="9"/>
        <v>177.784615384615</v>
      </c>
      <c r="F85" s="7">
        <f t="shared" si="10"/>
        <v>914.529914529914</v>
      </c>
      <c r="G85" s="23"/>
      <c r="H85" s="7">
        <f t="shared" si="11"/>
        <v>42982.905982906</v>
      </c>
    </row>
    <row r="86" ht="17.6" spans="1:8">
      <c r="A86" s="13">
        <v>74</v>
      </c>
      <c r="B86" s="16">
        <f t="shared" si="6"/>
        <v>46148</v>
      </c>
      <c r="C86" s="18">
        <f t="shared" si="7"/>
        <v>0.00405</v>
      </c>
      <c r="D86" s="7">
        <f t="shared" si="8"/>
        <v>1088.61068376068</v>
      </c>
      <c r="E86" s="7">
        <f t="shared" si="9"/>
        <v>174.080769230769</v>
      </c>
      <c r="F86" s="7">
        <f t="shared" si="10"/>
        <v>914.529914529914</v>
      </c>
      <c r="G86" s="23"/>
      <c r="H86" s="7">
        <f t="shared" si="11"/>
        <v>42068.376068376</v>
      </c>
    </row>
    <row r="87" ht="17.6" spans="1:8">
      <c r="A87" s="13">
        <v>75</v>
      </c>
      <c r="B87" s="16">
        <f t="shared" si="6"/>
        <v>46179</v>
      </c>
      <c r="C87" s="18">
        <f t="shared" si="7"/>
        <v>0.00405</v>
      </c>
      <c r="D87" s="7">
        <f t="shared" si="8"/>
        <v>1084.90683760684</v>
      </c>
      <c r="E87" s="7">
        <f t="shared" si="9"/>
        <v>170.376923076923</v>
      </c>
      <c r="F87" s="7">
        <f t="shared" si="10"/>
        <v>914.529914529914</v>
      </c>
      <c r="G87" s="23"/>
      <c r="H87" s="7">
        <f t="shared" si="11"/>
        <v>41153.8461538461</v>
      </c>
    </row>
    <row r="88" ht="17.6" spans="1:8">
      <c r="A88" s="13">
        <v>76</v>
      </c>
      <c r="B88" s="16">
        <f t="shared" ref="B88:B151" si="12">EDATE(B87,1)</f>
        <v>46209</v>
      </c>
      <c r="C88" s="18">
        <f t="shared" ref="C88:C151" si="13">C87</f>
        <v>0.00405</v>
      </c>
      <c r="D88" s="7">
        <f t="shared" ref="D88:D151" si="14">E88+F88</f>
        <v>1081.20299145299</v>
      </c>
      <c r="E88" s="7">
        <f t="shared" ref="E88:E151" si="15">H87*C88</f>
        <v>166.673076923077</v>
      </c>
      <c r="F88" s="7">
        <f t="shared" si="10"/>
        <v>914.529914529914</v>
      </c>
      <c r="G88" s="23"/>
      <c r="H88" s="7">
        <f t="shared" si="11"/>
        <v>40239.3162393162</v>
      </c>
    </row>
    <row r="89" ht="17.6" spans="1:8">
      <c r="A89" s="13">
        <v>77</v>
      </c>
      <c r="B89" s="16">
        <f t="shared" si="12"/>
        <v>46240</v>
      </c>
      <c r="C89" s="18">
        <f t="shared" si="13"/>
        <v>0.00405</v>
      </c>
      <c r="D89" s="7">
        <f t="shared" si="14"/>
        <v>1077.49914529914</v>
      </c>
      <c r="E89" s="7">
        <f t="shared" si="15"/>
        <v>162.969230769231</v>
      </c>
      <c r="F89" s="7">
        <f t="shared" si="10"/>
        <v>914.529914529914</v>
      </c>
      <c r="G89" s="23"/>
      <c r="H89" s="7">
        <f t="shared" si="11"/>
        <v>39324.7863247863</v>
      </c>
    </row>
    <row r="90" ht="17.6" spans="1:8">
      <c r="A90" s="13">
        <v>78</v>
      </c>
      <c r="B90" s="16">
        <f t="shared" si="12"/>
        <v>46271</v>
      </c>
      <c r="C90" s="18">
        <f t="shared" si="13"/>
        <v>0.00405</v>
      </c>
      <c r="D90" s="7">
        <f t="shared" si="14"/>
        <v>1073.7952991453</v>
      </c>
      <c r="E90" s="7">
        <f t="shared" si="15"/>
        <v>159.265384615385</v>
      </c>
      <c r="F90" s="7">
        <f t="shared" si="10"/>
        <v>914.529914529914</v>
      </c>
      <c r="G90" s="23"/>
      <c r="H90" s="7">
        <f t="shared" si="11"/>
        <v>38410.2564102564</v>
      </c>
    </row>
    <row r="91" ht="17.6" spans="1:8">
      <c r="A91" s="13">
        <v>79</v>
      </c>
      <c r="B91" s="16">
        <f t="shared" si="12"/>
        <v>46301</v>
      </c>
      <c r="C91" s="18">
        <f t="shared" si="13"/>
        <v>0.00405</v>
      </c>
      <c r="D91" s="7">
        <f t="shared" si="14"/>
        <v>1070.09145299145</v>
      </c>
      <c r="E91" s="7">
        <f t="shared" si="15"/>
        <v>155.561538461538</v>
      </c>
      <c r="F91" s="7">
        <f t="shared" si="10"/>
        <v>914.529914529914</v>
      </c>
      <c r="G91" s="23"/>
      <c r="H91" s="7">
        <f t="shared" si="11"/>
        <v>37495.7264957265</v>
      </c>
    </row>
    <row r="92" ht="17.6" spans="1:8">
      <c r="A92" s="13">
        <v>80</v>
      </c>
      <c r="B92" s="16">
        <f t="shared" si="12"/>
        <v>46332</v>
      </c>
      <c r="C92" s="18">
        <f t="shared" si="13"/>
        <v>0.00405</v>
      </c>
      <c r="D92" s="7">
        <f t="shared" si="14"/>
        <v>1066.38760683761</v>
      </c>
      <c r="E92" s="7">
        <f t="shared" si="15"/>
        <v>151.857692307692</v>
      </c>
      <c r="F92" s="7">
        <f t="shared" si="10"/>
        <v>914.529914529914</v>
      </c>
      <c r="G92" s="23"/>
      <c r="H92" s="7">
        <f t="shared" si="11"/>
        <v>36581.1965811966</v>
      </c>
    </row>
    <row r="93" ht="17.6" spans="1:8">
      <c r="A93" s="13">
        <v>81</v>
      </c>
      <c r="B93" s="16">
        <f t="shared" si="12"/>
        <v>46362</v>
      </c>
      <c r="C93" s="18">
        <f t="shared" si="13"/>
        <v>0.00405</v>
      </c>
      <c r="D93" s="7">
        <f t="shared" si="14"/>
        <v>1062.68376068376</v>
      </c>
      <c r="E93" s="7">
        <f t="shared" si="15"/>
        <v>148.153846153846</v>
      </c>
      <c r="F93" s="7">
        <f t="shared" si="10"/>
        <v>914.529914529914</v>
      </c>
      <c r="G93" s="23"/>
      <c r="H93" s="7">
        <f t="shared" si="11"/>
        <v>35666.6666666666</v>
      </c>
    </row>
    <row r="94" ht="17.6" spans="1:8">
      <c r="A94" s="13">
        <v>82</v>
      </c>
      <c r="B94" s="16">
        <f t="shared" si="12"/>
        <v>46393</v>
      </c>
      <c r="C94" s="18">
        <f t="shared" si="13"/>
        <v>0.00405</v>
      </c>
      <c r="D94" s="7">
        <f t="shared" si="14"/>
        <v>1058.97991452991</v>
      </c>
      <c r="E94" s="7">
        <f t="shared" si="15"/>
        <v>144.45</v>
      </c>
      <c r="F94" s="7">
        <f t="shared" si="10"/>
        <v>914.529914529914</v>
      </c>
      <c r="G94" s="23"/>
      <c r="H94" s="7">
        <f t="shared" si="11"/>
        <v>34752.1367521367</v>
      </c>
    </row>
    <row r="95" ht="17.6" spans="1:8">
      <c r="A95" s="13">
        <v>83</v>
      </c>
      <c r="B95" s="16">
        <f t="shared" si="12"/>
        <v>46424</v>
      </c>
      <c r="C95" s="18">
        <f t="shared" si="13"/>
        <v>0.00405</v>
      </c>
      <c r="D95" s="7">
        <f t="shared" si="14"/>
        <v>1055.27606837607</v>
      </c>
      <c r="E95" s="7">
        <f t="shared" si="15"/>
        <v>140.746153846154</v>
      </c>
      <c r="F95" s="7">
        <f t="shared" si="10"/>
        <v>914.529914529914</v>
      </c>
      <c r="G95" s="23"/>
      <c r="H95" s="7">
        <f t="shared" si="11"/>
        <v>33837.6068376068</v>
      </c>
    </row>
    <row r="96" ht="17.6" spans="1:8">
      <c r="A96" s="13">
        <v>84</v>
      </c>
      <c r="B96" s="16">
        <f t="shared" si="12"/>
        <v>46452</v>
      </c>
      <c r="C96" s="18">
        <f t="shared" si="13"/>
        <v>0.00405</v>
      </c>
      <c r="D96" s="7">
        <f t="shared" si="14"/>
        <v>1051.57222222222</v>
      </c>
      <c r="E96" s="7">
        <f t="shared" si="15"/>
        <v>137.042307692308</v>
      </c>
      <c r="F96" s="7">
        <f t="shared" si="10"/>
        <v>914.529914529914</v>
      </c>
      <c r="G96" s="23"/>
      <c r="H96" s="7">
        <f t="shared" si="11"/>
        <v>32923.0769230769</v>
      </c>
    </row>
    <row r="97" ht="17.6" spans="1:8">
      <c r="A97" s="13">
        <v>85</v>
      </c>
      <c r="B97" s="16">
        <f t="shared" si="12"/>
        <v>46483</v>
      </c>
      <c r="C97" s="18">
        <f t="shared" si="13"/>
        <v>0.00405</v>
      </c>
      <c r="D97" s="7">
        <f t="shared" si="14"/>
        <v>1047.86837606838</v>
      </c>
      <c r="E97" s="7">
        <f t="shared" si="15"/>
        <v>133.338461538461</v>
      </c>
      <c r="F97" s="7">
        <f t="shared" si="10"/>
        <v>914.529914529914</v>
      </c>
      <c r="G97" s="23"/>
      <c r="H97" s="7">
        <f t="shared" si="11"/>
        <v>32008.547008547</v>
      </c>
    </row>
    <row r="98" ht="17.6" spans="1:8">
      <c r="A98" s="13">
        <v>86</v>
      </c>
      <c r="B98" s="16">
        <f t="shared" si="12"/>
        <v>46513</v>
      </c>
      <c r="C98" s="18">
        <f t="shared" si="13"/>
        <v>0.00405</v>
      </c>
      <c r="D98" s="7">
        <f t="shared" si="14"/>
        <v>1044.16452991453</v>
      </c>
      <c r="E98" s="7">
        <f t="shared" si="15"/>
        <v>129.634615384615</v>
      </c>
      <c r="F98" s="7">
        <f t="shared" si="10"/>
        <v>914.529914529914</v>
      </c>
      <c r="G98" s="23"/>
      <c r="H98" s="7">
        <f t="shared" si="11"/>
        <v>31094.0170940171</v>
      </c>
    </row>
    <row r="99" ht="17.6" spans="1:8">
      <c r="A99" s="13">
        <v>87</v>
      </c>
      <c r="B99" s="16">
        <f t="shared" si="12"/>
        <v>46544</v>
      </c>
      <c r="C99" s="18">
        <f t="shared" si="13"/>
        <v>0.00405</v>
      </c>
      <c r="D99" s="7">
        <f t="shared" si="14"/>
        <v>1040.46068376068</v>
      </c>
      <c r="E99" s="7">
        <f t="shared" si="15"/>
        <v>125.930769230769</v>
      </c>
      <c r="F99" s="7">
        <f t="shared" si="10"/>
        <v>914.529914529914</v>
      </c>
      <c r="G99" s="23"/>
      <c r="H99" s="7">
        <f t="shared" si="11"/>
        <v>30179.4871794872</v>
      </c>
    </row>
    <row r="100" ht="17.6" spans="1:8">
      <c r="A100" s="13">
        <v>88</v>
      </c>
      <c r="B100" s="16">
        <f t="shared" si="12"/>
        <v>46574</v>
      </c>
      <c r="C100" s="18">
        <f t="shared" si="13"/>
        <v>0.00405</v>
      </c>
      <c r="D100" s="7">
        <f t="shared" si="14"/>
        <v>1036.75683760684</v>
      </c>
      <c r="E100" s="7">
        <f t="shared" si="15"/>
        <v>122.226923076923</v>
      </c>
      <c r="F100" s="7">
        <f t="shared" si="10"/>
        <v>914.529914529914</v>
      </c>
      <c r="G100" s="23"/>
      <c r="H100" s="7">
        <f t="shared" si="11"/>
        <v>29264.9572649573</v>
      </c>
    </row>
    <row r="101" ht="17.6" spans="1:8">
      <c r="A101" s="13">
        <v>89</v>
      </c>
      <c r="B101" s="16">
        <f t="shared" si="12"/>
        <v>46605</v>
      </c>
      <c r="C101" s="18">
        <f t="shared" si="13"/>
        <v>0.00405</v>
      </c>
      <c r="D101" s="7">
        <f t="shared" si="14"/>
        <v>1033.05299145299</v>
      </c>
      <c r="E101" s="7">
        <f t="shared" si="15"/>
        <v>118.523076923077</v>
      </c>
      <c r="F101" s="7">
        <f t="shared" si="10"/>
        <v>914.529914529914</v>
      </c>
      <c r="G101" s="23"/>
      <c r="H101" s="7">
        <f t="shared" si="11"/>
        <v>28350.4273504273</v>
      </c>
    </row>
    <row r="102" ht="17.6" spans="1:8">
      <c r="A102" s="13">
        <v>90</v>
      </c>
      <c r="B102" s="16">
        <f t="shared" si="12"/>
        <v>46636</v>
      </c>
      <c r="C102" s="18">
        <f t="shared" si="13"/>
        <v>0.00405</v>
      </c>
      <c r="D102" s="7">
        <f t="shared" si="14"/>
        <v>1029.34914529914</v>
      </c>
      <c r="E102" s="7">
        <f t="shared" si="15"/>
        <v>114.819230769231</v>
      </c>
      <c r="F102" s="7">
        <f t="shared" si="10"/>
        <v>914.529914529914</v>
      </c>
      <c r="G102" s="23"/>
      <c r="H102" s="7">
        <f t="shared" si="11"/>
        <v>27435.8974358974</v>
      </c>
    </row>
    <row r="103" ht="17.6" spans="1:8">
      <c r="A103" s="13">
        <v>91</v>
      </c>
      <c r="B103" s="16">
        <f t="shared" si="12"/>
        <v>46666</v>
      </c>
      <c r="C103" s="18">
        <f t="shared" si="13"/>
        <v>0.00405</v>
      </c>
      <c r="D103" s="7">
        <f t="shared" si="14"/>
        <v>1025.6452991453</v>
      </c>
      <c r="E103" s="7">
        <f t="shared" si="15"/>
        <v>111.115384615384</v>
      </c>
      <c r="F103" s="7">
        <f t="shared" si="10"/>
        <v>914.529914529914</v>
      </c>
      <c r="G103" s="23"/>
      <c r="H103" s="7">
        <f t="shared" si="11"/>
        <v>26521.3675213675</v>
      </c>
    </row>
    <row r="104" ht="17.6" spans="1:8">
      <c r="A104" s="13">
        <v>92</v>
      </c>
      <c r="B104" s="16">
        <f t="shared" si="12"/>
        <v>46697</v>
      </c>
      <c r="C104" s="18">
        <f t="shared" si="13"/>
        <v>0.00405</v>
      </c>
      <c r="D104" s="7">
        <f t="shared" si="14"/>
        <v>1021.94145299145</v>
      </c>
      <c r="E104" s="7">
        <f t="shared" si="15"/>
        <v>107.411538461538</v>
      </c>
      <c r="F104" s="7">
        <f t="shared" si="10"/>
        <v>914.529914529914</v>
      </c>
      <c r="G104" s="23"/>
      <c r="H104" s="7">
        <f t="shared" si="11"/>
        <v>25606.8376068376</v>
      </c>
    </row>
    <row r="105" ht="17.6" spans="1:8">
      <c r="A105" s="13">
        <v>93</v>
      </c>
      <c r="B105" s="16">
        <f t="shared" si="12"/>
        <v>46727</v>
      </c>
      <c r="C105" s="18">
        <f t="shared" si="13"/>
        <v>0.00405</v>
      </c>
      <c r="D105" s="7">
        <f t="shared" si="14"/>
        <v>1018.23760683761</v>
      </c>
      <c r="E105" s="7">
        <f t="shared" si="15"/>
        <v>103.707692307692</v>
      </c>
      <c r="F105" s="7">
        <f t="shared" si="10"/>
        <v>914.529914529914</v>
      </c>
      <c r="G105" s="23"/>
      <c r="H105" s="7">
        <f t="shared" si="11"/>
        <v>24692.3076923077</v>
      </c>
    </row>
    <row r="106" ht="17.6" spans="1:8">
      <c r="A106" s="13">
        <v>94</v>
      </c>
      <c r="B106" s="16">
        <f t="shared" si="12"/>
        <v>46758</v>
      </c>
      <c r="C106" s="18">
        <f t="shared" si="13"/>
        <v>0.00405</v>
      </c>
      <c r="D106" s="7">
        <f t="shared" si="14"/>
        <v>1014.53376068376</v>
      </c>
      <c r="E106" s="7">
        <f t="shared" si="15"/>
        <v>100.003846153846</v>
      </c>
      <c r="F106" s="7">
        <f t="shared" si="10"/>
        <v>914.529914529914</v>
      </c>
      <c r="G106" s="23"/>
      <c r="H106" s="7">
        <f t="shared" si="11"/>
        <v>23777.7777777778</v>
      </c>
    </row>
    <row r="107" ht="17.6" spans="1:8">
      <c r="A107" s="13">
        <v>95</v>
      </c>
      <c r="B107" s="16">
        <f t="shared" si="12"/>
        <v>46789</v>
      </c>
      <c r="C107" s="18">
        <f t="shared" si="13"/>
        <v>0.00405</v>
      </c>
      <c r="D107" s="7">
        <f t="shared" si="14"/>
        <v>1010.82991452991</v>
      </c>
      <c r="E107" s="7">
        <f t="shared" si="15"/>
        <v>96.3000000000001</v>
      </c>
      <c r="F107" s="7">
        <f t="shared" si="10"/>
        <v>914.529914529914</v>
      </c>
      <c r="G107" s="23"/>
      <c r="H107" s="7">
        <f t="shared" si="11"/>
        <v>22863.2478632479</v>
      </c>
    </row>
    <row r="108" ht="17.6" spans="1:8">
      <c r="A108" s="13">
        <v>96</v>
      </c>
      <c r="B108" s="16">
        <f t="shared" si="12"/>
        <v>46818</v>
      </c>
      <c r="C108" s="18">
        <f t="shared" si="13"/>
        <v>0.00405</v>
      </c>
      <c r="D108" s="7">
        <f t="shared" si="14"/>
        <v>1007.12606837607</v>
      </c>
      <c r="E108" s="7">
        <f t="shared" si="15"/>
        <v>92.596153846154</v>
      </c>
      <c r="F108" s="7">
        <f t="shared" si="10"/>
        <v>914.529914529914</v>
      </c>
      <c r="G108" s="23"/>
      <c r="H108" s="7">
        <f t="shared" si="11"/>
        <v>21948.7179487179</v>
      </c>
    </row>
    <row r="109" ht="17.6" spans="1:8">
      <c r="A109" s="13">
        <v>97</v>
      </c>
      <c r="B109" s="16">
        <f t="shared" si="12"/>
        <v>46849</v>
      </c>
      <c r="C109" s="18">
        <f t="shared" si="13"/>
        <v>0.00405</v>
      </c>
      <c r="D109" s="7">
        <f t="shared" si="14"/>
        <v>1003.42222222222</v>
      </c>
      <c r="E109" s="7">
        <f t="shared" si="15"/>
        <v>88.8923076923075</v>
      </c>
      <c r="F109" s="7">
        <f t="shared" si="10"/>
        <v>914.529914529914</v>
      </c>
      <c r="G109" s="23"/>
      <c r="H109" s="7">
        <f t="shared" si="11"/>
        <v>21034.188034188</v>
      </c>
    </row>
    <row r="110" ht="17.6" spans="1:8">
      <c r="A110" s="13">
        <v>98</v>
      </c>
      <c r="B110" s="16">
        <f t="shared" si="12"/>
        <v>46879</v>
      </c>
      <c r="C110" s="18">
        <f t="shared" si="13"/>
        <v>0.00405</v>
      </c>
      <c r="D110" s="7">
        <f t="shared" si="14"/>
        <v>999.718376068375</v>
      </c>
      <c r="E110" s="7">
        <f t="shared" si="15"/>
        <v>85.1884615384614</v>
      </c>
      <c r="F110" s="7">
        <f t="shared" si="10"/>
        <v>914.529914529914</v>
      </c>
      <c r="G110" s="23"/>
      <c r="H110" s="7">
        <f t="shared" si="11"/>
        <v>20119.6581196581</v>
      </c>
    </row>
    <row r="111" ht="17.6" spans="1:8">
      <c r="A111" s="13">
        <v>99</v>
      </c>
      <c r="B111" s="16">
        <f t="shared" si="12"/>
        <v>46910</v>
      </c>
      <c r="C111" s="18">
        <f t="shared" si="13"/>
        <v>0.00405</v>
      </c>
      <c r="D111" s="7">
        <f t="shared" si="14"/>
        <v>996.014529914529</v>
      </c>
      <c r="E111" s="7">
        <f t="shared" si="15"/>
        <v>81.4846153846153</v>
      </c>
      <c r="F111" s="7">
        <f t="shared" si="10"/>
        <v>914.529914529914</v>
      </c>
      <c r="G111" s="23"/>
      <c r="H111" s="7">
        <f t="shared" si="11"/>
        <v>19205.1282051282</v>
      </c>
    </row>
    <row r="112" ht="17.6" spans="1:8">
      <c r="A112" s="13">
        <v>100</v>
      </c>
      <c r="B112" s="16">
        <f t="shared" si="12"/>
        <v>46940</v>
      </c>
      <c r="C112" s="18">
        <f t="shared" si="13"/>
        <v>0.00405</v>
      </c>
      <c r="D112" s="7">
        <f t="shared" si="14"/>
        <v>992.310683760683</v>
      </c>
      <c r="E112" s="7">
        <f t="shared" si="15"/>
        <v>77.7807692307692</v>
      </c>
      <c r="F112" s="7">
        <f t="shared" si="10"/>
        <v>914.529914529914</v>
      </c>
      <c r="G112" s="23"/>
      <c r="H112" s="7">
        <f t="shared" si="11"/>
        <v>18290.5982905983</v>
      </c>
    </row>
    <row r="113" ht="17.6" spans="1:8">
      <c r="A113" s="13">
        <v>101</v>
      </c>
      <c r="B113" s="16">
        <f t="shared" si="12"/>
        <v>46971</v>
      </c>
      <c r="C113" s="18">
        <f t="shared" si="13"/>
        <v>0.00405</v>
      </c>
      <c r="D113" s="7">
        <f t="shared" si="14"/>
        <v>988.606837606837</v>
      </c>
      <c r="E113" s="7">
        <f t="shared" si="15"/>
        <v>74.0769230769231</v>
      </c>
      <c r="F113" s="7">
        <f t="shared" si="10"/>
        <v>914.529914529914</v>
      </c>
      <c r="G113" s="23"/>
      <c r="H113" s="7">
        <f t="shared" si="11"/>
        <v>17376.0683760684</v>
      </c>
    </row>
    <row r="114" ht="17.6" spans="1:8">
      <c r="A114" s="13">
        <v>102</v>
      </c>
      <c r="B114" s="16">
        <f t="shared" si="12"/>
        <v>47002</v>
      </c>
      <c r="C114" s="18">
        <f t="shared" si="13"/>
        <v>0.00405</v>
      </c>
      <c r="D114" s="7">
        <f t="shared" si="14"/>
        <v>984.902991452991</v>
      </c>
      <c r="E114" s="7">
        <f t="shared" si="15"/>
        <v>70.373076923077</v>
      </c>
      <c r="F114" s="7">
        <f t="shared" si="10"/>
        <v>914.529914529914</v>
      </c>
      <c r="G114" s="23"/>
      <c r="H114" s="7">
        <f t="shared" si="11"/>
        <v>16461.5384615385</v>
      </c>
    </row>
    <row r="115" ht="17.6" spans="1:8">
      <c r="A115" s="13">
        <v>103</v>
      </c>
      <c r="B115" s="16">
        <f t="shared" si="12"/>
        <v>47032</v>
      </c>
      <c r="C115" s="18">
        <f t="shared" si="13"/>
        <v>0.00405</v>
      </c>
      <c r="D115" s="7">
        <f t="shared" si="14"/>
        <v>981.199145299145</v>
      </c>
      <c r="E115" s="7">
        <f t="shared" si="15"/>
        <v>66.6692307692309</v>
      </c>
      <c r="F115" s="7">
        <f t="shared" si="10"/>
        <v>914.529914529914</v>
      </c>
      <c r="G115" s="23"/>
      <c r="H115" s="7">
        <f t="shared" si="11"/>
        <v>15547.0085470085</v>
      </c>
    </row>
    <row r="116" ht="17.6" spans="1:8">
      <c r="A116" s="13">
        <v>104</v>
      </c>
      <c r="B116" s="16">
        <f t="shared" si="12"/>
        <v>47063</v>
      </c>
      <c r="C116" s="18">
        <f t="shared" si="13"/>
        <v>0.00405</v>
      </c>
      <c r="D116" s="7">
        <f t="shared" si="14"/>
        <v>977.495299145298</v>
      </c>
      <c r="E116" s="7">
        <f t="shared" si="15"/>
        <v>62.9653846153844</v>
      </c>
      <c r="F116" s="7">
        <f t="shared" si="10"/>
        <v>914.529914529914</v>
      </c>
      <c r="G116" s="23"/>
      <c r="H116" s="7">
        <f t="shared" si="11"/>
        <v>14632.4786324786</v>
      </c>
    </row>
    <row r="117" ht="17.6" spans="1:8">
      <c r="A117" s="13">
        <v>105</v>
      </c>
      <c r="B117" s="16">
        <f t="shared" si="12"/>
        <v>47093</v>
      </c>
      <c r="C117" s="18">
        <f t="shared" si="13"/>
        <v>0.00405</v>
      </c>
      <c r="D117" s="7">
        <f t="shared" si="14"/>
        <v>973.791452991452</v>
      </c>
      <c r="E117" s="7">
        <f t="shared" si="15"/>
        <v>59.2615384615383</v>
      </c>
      <c r="F117" s="7">
        <f t="shared" si="10"/>
        <v>914.529914529914</v>
      </c>
      <c r="G117" s="23"/>
      <c r="H117" s="7">
        <f t="shared" si="11"/>
        <v>13717.9487179487</v>
      </c>
    </row>
    <row r="118" ht="17.6" spans="1:8">
      <c r="A118" s="13">
        <v>106</v>
      </c>
      <c r="B118" s="16">
        <f t="shared" si="12"/>
        <v>47124</v>
      </c>
      <c r="C118" s="18">
        <f t="shared" si="13"/>
        <v>0.00405</v>
      </c>
      <c r="D118" s="7">
        <f t="shared" si="14"/>
        <v>970.087606837606</v>
      </c>
      <c r="E118" s="7">
        <f t="shared" si="15"/>
        <v>55.5576923076922</v>
      </c>
      <c r="F118" s="7">
        <f t="shared" si="10"/>
        <v>914.529914529914</v>
      </c>
      <c r="G118" s="23"/>
      <c r="H118" s="7">
        <f t="shared" si="11"/>
        <v>12803.4188034188</v>
      </c>
    </row>
    <row r="119" ht="17.6" spans="1:8">
      <c r="A119" s="13">
        <v>107</v>
      </c>
      <c r="B119" s="16">
        <f t="shared" si="12"/>
        <v>47155</v>
      </c>
      <c r="C119" s="18">
        <f t="shared" si="13"/>
        <v>0.00405</v>
      </c>
      <c r="D119" s="7">
        <f t="shared" si="14"/>
        <v>966.38376068376</v>
      </c>
      <c r="E119" s="7">
        <f t="shared" si="15"/>
        <v>51.8538461538461</v>
      </c>
      <c r="F119" s="7">
        <f t="shared" si="10"/>
        <v>914.529914529914</v>
      </c>
      <c r="G119" s="23"/>
      <c r="H119" s="7">
        <f t="shared" si="11"/>
        <v>11888.8888888889</v>
      </c>
    </row>
    <row r="120" ht="17.6" spans="1:8">
      <c r="A120" s="13">
        <v>108</v>
      </c>
      <c r="B120" s="16">
        <f t="shared" si="12"/>
        <v>47183</v>
      </c>
      <c r="C120" s="18">
        <f t="shared" si="13"/>
        <v>0.00405</v>
      </c>
      <c r="D120" s="7">
        <f t="shared" si="14"/>
        <v>962.679914529914</v>
      </c>
      <c r="E120" s="7">
        <f t="shared" si="15"/>
        <v>48.15</v>
      </c>
      <c r="F120" s="7">
        <f t="shared" si="10"/>
        <v>914.529914529914</v>
      </c>
      <c r="G120" s="23"/>
      <c r="H120" s="7">
        <f t="shared" si="11"/>
        <v>10974.358974359</v>
      </c>
    </row>
    <row r="121" ht="17.6" spans="1:8">
      <c r="A121" s="13">
        <v>109</v>
      </c>
      <c r="B121" s="16">
        <f t="shared" si="12"/>
        <v>47214</v>
      </c>
      <c r="C121" s="18">
        <f t="shared" si="13"/>
        <v>0.00405</v>
      </c>
      <c r="D121" s="7">
        <f t="shared" si="14"/>
        <v>958.976068376068</v>
      </c>
      <c r="E121" s="7">
        <f t="shared" si="15"/>
        <v>44.446153846154</v>
      </c>
      <c r="F121" s="7">
        <f t="shared" si="10"/>
        <v>914.529914529914</v>
      </c>
      <c r="G121" s="23"/>
      <c r="H121" s="7">
        <f t="shared" si="11"/>
        <v>10059.8290598291</v>
      </c>
    </row>
    <row r="122" ht="17.6" spans="1:8">
      <c r="A122" s="13">
        <v>110</v>
      </c>
      <c r="B122" s="16">
        <f t="shared" si="12"/>
        <v>47244</v>
      </c>
      <c r="C122" s="18">
        <f t="shared" si="13"/>
        <v>0.00405</v>
      </c>
      <c r="D122" s="7">
        <f t="shared" si="14"/>
        <v>955.272222222222</v>
      </c>
      <c r="E122" s="7">
        <f t="shared" si="15"/>
        <v>40.7423076923079</v>
      </c>
      <c r="F122" s="7">
        <f t="shared" si="10"/>
        <v>914.529914529914</v>
      </c>
      <c r="G122" s="23"/>
      <c r="H122" s="7">
        <f t="shared" si="11"/>
        <v>9145.29914529914</v>
      </c>
    </row>
    <row r="123" ht="17.6" spans="1:8">
      <c r="A123" s="13">
        <v>111</v>
      </c>
      <c r="B123" s="16">
        <f t="shared" si="12"/>
        <v>47275</v>
      </c>
      <c r="C123" s="18">
        <f t="shared" si="13"/>
        <v>0.00405</v>
      </c>
      <c r="D123" s="7">
        <f t="shared" si="14"/>
        <v>951.568376068376</v>
      </c>
      <c r="E123" s="7">
        <f t="shared" si="15"/>
        <v>37.0384615384615</v>
      </c>
      <c r="F123" s="7">
        <f t="shared" si="10"/>
        <v>914.529914529914</v>
      </c>
      <c r="G123" s="23"/>
      <c r="H123" s="7">
        <f t="shared" si="11"/>
        <v>8230.76923076923</v>
      </c>
    </row>
    <row r="124" ht="17.6" spans="1:8">
      <c r="A124" s="13">
        <v>112</v>
      </c>
      <c r="B124" s="16">
        <f t="shared" si="12"/>
        <v>47305</v>
      </c>
      <c r="C124" s="18">
        <f t="shared" si="13"/>
        <v>0.00405</v>
      </c>
      <c r="D124" s="7">
        <f t="shared" si="14"/>
        <v>947.864529914529</v>
      </c>
      <c r="E124" s="7">
        <f t="shared" si="15"/>
        <v>33.3346153846154</v>
      </c>
      <c r="F124" s="7">
        <f t="shared" si="10"/>
        <v>914.529914529914</v>
      </c>
      <c r="G124" s="23"/>
      <c r="H124" s="7">
        <f t="shared" si="11"/>
        <v>7316.23931623931</v>
      </c>
    </row>
    <row r="125" ht="17.6" spans="1:8">
      <c r="A125" s="13">
        <v>113</v>
      </c>
      <c r="B125" s="16">
        <f t="shared" si="12"/>
        <v>47336</v>
      </c>
      <c r="C125" s="18">
        <f t="shared" si="13"/>
        <v>0.00405</v>
      </c>
      <c r="D125" s="7">
        <f t="shared" si="14"/>
        <v>944.160683760683</v>
      </c>
      <c r="E125" s="7">
        <f t="shared" si="15"/>
        <v>29.6307692307692</v>
      </c>
      <c r="F125" s="7">
        <f t="shared" si="10"/>
        <v>914.529914529914</v>
      </c>
      <c r="G125" s="23"/>
      <c r="H125" s="7">
        <f t="shared" si="11"/>
        <v>6401.7094017094</v>
      </c>
    </row>
    <row r="126" ht="17.6" spans="1:8">
      <c r="A126" s="13">
        <v>114</v>
      </c>
      <c r="B126" s="16">
        <f t="shared" si="12"/>
        <v>47367</v>
      </c>
      <c r="C126" s="18">
        <f t="shared" si="13"/>
        <v>0.00405</v>
      </c>
      <c r="D126" s="7">
        <f t="shared" si="14"/>
        <v>940.456837606837</v>
      </c>
      <c r="E126" s="7">
        <f t="shared" si="15"/>
        <v>25.9269230769231</v>
      </c>
      <c r="F126" s="7">
        <f t="shared" si="10"/>
        <v>914.529914529914</v>
      </c>
      <c r="G126" s="23"/>
      <c r="H126" s="7">
        <f t="shared" si="11"/>
        <v>5487.17948717948</v>
      </c>
    </row>
    <row r="127" ht="17.6" spans="1:8">
      <c r="A127" s="13">
        <v>115</v>
      </c>
      <c r="B127" s="16">
        <f t="shared" si="12"/>
        <v>47397</v>
      </c>
      <c r="C127" s="18">
        <f t="shared" si="13"/>
        <v>0.00405</v>
      </c>
      <c r="D127" s="7">
        <f t="shared" si="14"/>
        <v>936.752991452991</v>
      </c>
      <c r="E127" s="7">
        <f t="shared" si="15"/>
        <v>22.2230769230769</v>
      </c>
      <c r="F127" s="7">
        <f t="shared" si="10"/>
        <v>914.529914529914</v>
      </c>
      <c r="G127" s="23"/>
      <c r="H127" s="7">
        <f t="shared" si="11"/>
        <v>4572.64957264957</v>
      </c>
    </row>
    <row r="128" ht="17.6" spans="1:8">
      <c r="A128" s="13">
        <v>116</v>
      </c>
      <c r="B128" s="16">
        <f t="shared" si="12"/>
        <v>47428</v>
      </c>
      <c r="C128" s="18">
        <f t="shared" si="13"/>
        <v>0.00405</v>
      </c>
      <c r="D128" s="7">
        <f t="shared" si="14"/>
        <v>933.049145299145</v>
      </c>
      <c r="E128" s="7">
        <f t="shared" si="15"/>
        <v>18.5192307692308</v>
      </c>
      <c r="F128" s="7">
        <f t="shared" si="10"/>
        <v>914.529914529914</v>
      </c>
      <c r="G128" s="23"/>
      <c r="H128" s="7">
        <f t="shared" si="11"/>
        <v>3658.11965811966</v>
      </c>
    </row>
    <row r="129" ht="17.6" spans="1:8">
      <c r="A129" s="13">
        <v>117</v>
      </c>
      <c r="B129" s="16">
        <f t="shared" si="12"/>
        <v>47458</v>
      </c>
      <c r="C129" s="18">
        <f t="shared" si="13"/>
        <v>0.00405</v>
      </c>
      <c r="D129" s="7">
        <f t="shared" si="14"/>
        <v>929.345299145299</v>
      </c>
      <c r="E129" s="7">
        <f t="shared" si="15"/>
        <v>14.8153846153846</v>
      </c>
      <c r="F129" s="7">
        <f t="shared" si="10"/>
        <v>914.529914529914</v>
      </c>
      <c r="G129" s="23"/>
      <c r="H129" s="7">
        <f t="shared" si="11"/>
        <v>2743.58974358974</v>
      </c>
    </row>
    <row r="130" ht="17.6" spans="1:8">
      <c r="A130" s="13">
        <v>118</v>
      </c>
      <c r="B130" s="16">
        <f t="shared" si="12"/>
        <v>47489</v>
      </c>
      <c r="C130" s="18">
        <f t="shared" si="13"/>
        <v>0.00405</v>
      </c>
      <c r="D130" s="7">
        <f t="shared" si="14"/>
        <v>925.641452991452</v>
      </c>
      <c r="E130" s="7">
        <f t="shared" si="15"/>
        <v>11.1115384615384</v>
      </c>
      <c r="F130" s="7">
        <f t="shared" si="10"/>
        <v>914.529914529914</v>
      </c>
      <c r="G130" s="23"/>
      <c r="H130" s="7">
        <f t="shared" si="11"/>
        <v>1829.05982905983</v>
      </c>
    </row>
    <row r="131" ht="17.6" spans="1:8">
      <c r="A131" s="13">
        <v>119</v>
      </c>
      <c r="B131" s="16">
        <f t="shared" si="12"/>
        <v>47520</v>
      </c>
      <c r="C131" s="18">
        <f t="shared" si="13"/>
        <v>0.00405</v>
      </c>
      <c r="D131" s="7">
        <f t="shared" si="14"/>
        <v>921.937606837606</v>
      </c>
      <c r="E131" s="7">
        <f t="shared" si="15"/>
        <v>7.40769230769231</v>
      </c>
      <c r="F131" s="7">
        <f t="shared" si="10"/>
        <v>914.529914529914</v>
      </c>
      <c r="G131" s="23"/>
      <c r="H131" s="7">
        <f t="shared" si="11"/>
        <v>914.529914529914</v>
      </c>
    </row>
    <row r="132" ht="17.6" spans="1:8">
      <c r="A132" s="13">
        <v>120</v>
      </c>
      <c r="B132" s="16">
        <f t="shared" si="12"/>
        <v>47548</v>
      </c>
      <c r="C132" s="18">
        <f t="shared" si="13"/>
        <v>0.00405</v>
      </c>
      <c r="D132" s="7">
        <f t="shared" si="14"/>
        <v>918.23376068376</v>
      </c>
      <c r="E132" s="7">
        <f t="shared" si="15"/>
        <v>3.70384615384615</v>
      </c>
      <c r="F132" s="7">
        <f t="shared" si="10"/>
        <v>914.529914529914</v>
      </c>
      <c r="G132" s="23"/>
      <c r="H132" s="7">
        <f t="shared" si="11"/>
        <v>0</v>
      </c>
    </row>
    <row r="133" ht="17.6" spans="1:8">
      <c r="A133" s="13">
        <v>121</v>
      </c>
      <c r="B133" s="16">
        <f t="shared" si="12"/>
        <v>47579</v>
      </c>
      <c r="C133" s="18">
        <f t="shared" si="13"/>
        <v>0.00405</v>
      </c>
      <c r="D133" s="7" t="e">
        <f t="shared" si="14"/>
        <v>#DIV/0!</v>
      </c>
      <c r="E133" s="7">
        <f t="shared" si="15"/>
        <v>0</v>
      </c>
      <c r="F133" s="7" t="e">
        <f t="shared" si="10"/>
        <v>#DIV/0!</v>
      </c>
      <c r="G133" s="23"/>
      <c r="H133" s="7" t="e">
        <f t="shared" si="11"/>
        <v>#DIV/0!</v>
      </c>
    </row>
    <row r="134" ht="17.6" spans="1:8">
      <c r="A134" s="13">
        <v>122</v>
      </c>
      <c r="B134" s="16">
        <f t="shared" si="12"/>
        <v>47609</v>
      </c>
      <c r="C134" s="18">
        <f t="shared" si="13"/>
        <v>0.00405</v>
      </c>
      <c r="D134" s="7" t="e">
        <f t="shared" si="14"/>
        <v>#DIV/0!</v>
      </c>
      <c r="E134" s="7" t="e">
        <f t="shared" si="15"/>
        <v>#DIV/0!</v>
      </c>
      <c r="F134" s="7" t="e">
        <f t="shared" si="10"/>
        <v>#DIV/0!</v>
      </c>
      <c r="G134" s="23"/>
      <c r="H134" s="7" t="e">
        <f t="shared" si="11"/>
        <v>#DIV/0!</v>
      </c>
    </row>
    <row r="135" ht="17.6" spans="1:8">
      <c r="A135" s="13">
        <v>123</v>
      </c>
      <c r="B135" s="16">
        <f t="shared" si="12"/>
        <v>47640</v>
      </c>
      <c r="C135" s="18">
        <f t="shared" si="13"/>
        <v>0.00405</v>
      </c>
      <c r="D135" s="7" t="e">
        <f t="shared" si="14"/>
        <v>#DIV/0!</v>
      </c>
      <c r="E135" s="7" t="e">
        <f t="shared" si="15"/>
        <v>#DIV/0!</v>
      </c>
      <c r="F135" s="7" t="e">
        <f t="shared" si="10"/>
        <v>#DIV/0!</v>
      </c>
      <c r="G135" s="23"/>
      <c r="H135" s="7" t="e">
        <f t="shared" si="11"/>
        <v>#DIV/0!</v>
      </c>
    </row>
    <row r="136" ht="17.6" spans="1:8">
      <c r="A136" s="13">
        <v>124</v>
      </c>
      <c r="B136" s="16">
        <f t="shared" si="12"/>
        <v>47670</v>
      </c>
      <c r="C136" s="18">
        <f t="shared" si="13"/>
        <v>0.00405</v>
      </c>
      <c r="D136" s="7" t="e">
        <f t="shared" si="14"/>
        <v>#DIV/0!</v>
      </c>
      <c r="E136" s="7" t="e">
        <f t="shared" si="15"/>
        <v>#DIV/0!</v>
      </c>
      <c r="F136" s="7" t="e">
        <f t="shared" si="10"/>
        <v>#DIV/0!</v>
      </c>
      <c r="G136" s="23"/>
      <c r="H136" s="7" t="e">
        <f t="shared" si="11"/>
        <v>#DIV/0!</v>
      </c>
    </row>
    <row r="137" ht="17.6" spans="1:8">
      <c r="A137" s="13">
        <v>125</v>
      </c>
      <c r="B137" s="16">
        <f t="shared" si="12"/>
        <v>47701</v>
      </c>
      <c r="C137" s="18">
        <f t="shared" si="13"/>
        <v>0.00405</v>
      </c>
      <c r="D137" s="7" t="e">
        <f t="shared" si="14"/>
        <v>#DIV/0!</v>
      </c>
      <c r="E137" s="7" t="e">
        <f t="shared" si="15"/>
        <v>#DIV/0!</v>
      </c>
      <c r="F137" s="7" t="e">
        <f t="shared" si="10"/>
        <v>#DIV/0!</v>
      </c>
      <c r="G137" s="23"/>
      <c r="H137" s="7" t="e">
        <f t="shared" si="11"/>
        <v>#DIV/0!</v>
      </c>
    </row>
    <row r="138" ht="17.6" spans="1:8">
      <c r="A138" s="13">
        <v>126</v>
      </c>
      <c r="B138" s="16">
        <f t="shared" si="12"/>
        <v>47732</v>
      </c>
      <c r="C138" s="18">
        <f t="shared" si="13"/>
        <v>0.00405</v>
      </c>
      <c r="D138" s="7" t="e">
        <f t="shared" si="14"/>
        <v>#DIV/0!</v>
      </c>
      <c r="E138" s="7" t="e">
        <f t="shared" si="15"/>
        <v>#DIV/0!</v>
      </c>
      <c r="F138" s="7" t="e">
        <f t="shared" si="10"/>
        <v>#DIV/0!</v>
      </c>
      <c r="G138" s="23"/>
      <c r="H138" s="7" t="e">
        <f t="shared" si="11"/>
        <v>#DIV/0!</v>
      </c>
    </row>
    <row r="139" ht="17.6" spans="1:8">
      <c r="A139" s="13">
        <v>127</v>
      </c>
      <c r="B139" s="16">
        <f t="shared" si="12"/>
        <v>47762</v>
      </c>
      <c r="C139" s="18">
        <f t="shared" si="13"/>
        <v>0.00405</v>
      </c>
      <c r="D139" s="7" t="e">
        <f t="shared" si="14"/>
        <v>#DIV/0!</v>
      </c>
      <c r="E139" s="7" t="e">
        <f t="shared" si="15"/>
        <v>#DIV/0!</v>
      </c>
      <c r="F139" s="7" t="e">
        <f t="shared" si="10"/>
        <v>#DIV/0!</v>
      </c>
      <c r="G139" s="23"/>
      <c r="H139" s="7" t="e">
        <f t="shared" si="11"/>
        <v>#DIV/0!</v>
      </c>
    </row>
    <row r="140" ht="17.6" spans="1:8">
      <c r="A140" s="13">
        <v>128</v>
      </c>
      <c r="B140" s="16">
        <f t="shared" si="12"/>
        <v>47793</v>
      </c>
      <c r="C140" s="18">
        <f t="shared" si="13"/>
        <v>0.00405</v>
      </c>
      <c r="D140" s="7" t="e">
        <f t="shared" si="14"/>
        <v>#DIV/0!</v>
      </c>
      <c r="E140" s="7" t="e">
        <f t="shared" si="15"/>
        <v>#DIV/0!</v>
      </c>
      <c r="F140" s="7" t="e">
        <f t="shared" si="10"/>
        <v>#DIV/0!</v>
      </c>
      <c r="G140" s="23"/>
      <c r="H140" s="7" t="e">
        <f t="shared" si="11"/>
        <v>#DIV/0!</v>
      </c>
    </row>
    <row r="141" ht="17.6" spans="1:8">
      <c r="A141" s="13">
        <v>129</v>
      </c>
      <c r="B141" s="16">
        <f t="shared" si="12"/>
        <v>47823</v>
      </c>
      <c r="C141" s="18">
        <f t="shared" si="13"/>
        <v>0.00405</v>
      </c>
      <c r="D141" s="7" t="e">
        <f t="shared" si="14"/>
        <v>#DIV/0!</v>
      </c>
      <c r="E141" s="7" t="e">
        <f t="shared" si="15"/>
        <v>#DIV/0!</v>
      </c>
      <c r="F141" s="7" t="e">
        <f t="shared" si="10"/>
        <v>#DIV/0!</v>
      </c>
      <c r="G141" s="23"/>
      <c r="H141" s="7" t="e">
        <f t="shared" si="11"/>
        <v>#DIV/0!</v>
      </c>
    </row>
    <row r="142" ht="17.6" spans="1:8">
      <c r="A142" s="13">
        <v>130</v>
      </c>
      <c r="B142" s="16">
        <f t="shared" si="12"/>
        <v>47854</v>
      </c>
      <c r="C142" s="18">
        <f t="shared" si="13"/>
        <v>0.00405</v>
      </c>
      <c r="D142" s="7" t="e">
        <f t="shared" si="14"/>
        <v>#DIV/0!</v>
      </c>
      <c r="E142" s="7" t="e">
        <f t="shared" si="15"/>
        <v>#DIV/0!</v>
      </c>
      <c r="F142" s="7" t="e">
        <f t="shared" si="10"/>
        <v>#DIV/0!</v>
      </c>
      <c r="G142" s="23"/>
      <c r="H142" s="7" t="e">
        <f t="shared" si="11"/>
        <v>#DIV/0!</v>
      </c>
    </row>
    <row r="143" ht="17.6" spans="1:8">
      <c r="A143" s="13">
        <v>131</v>
      </c>
      <c r="B143" s="16">
        <f t="shared" si="12"/>
        <v>47885</v>
      </c>
      <c r="C143" s="18">
        <f t="shared" si="13"/>
        <v>0.00405</v>
      </c>
      <c r="D143" s="7" t="e">
        <f t="shared" si="14"/>
        <v>#DIV/0!</v>
      </c>
      <c r="E143" s="7" t="e">
        <f t="shared" si="15"/>
        <v>#DIV/0!</v>
      </c>
      <c r="F143" s="7" t="e">
        <f t="shared" ref="F143:F206" si="16">H142/($B$4-A143+1)</f>
        <v>#DIV/0!</v>
      </c>
      <c r="G143" s="23"/>
      <c r="H143" s="7" t="e">
        <f t="shared" ref="H143:H206" si="17">H142-F143-G143</f>
        <v>#DIV/0!</v>
      </c>
    </row>
    <row r="144" ht="17.6" spans="1:8">
      <c r="A144" s="13">
        <v>132</v>
      </c>
      <c r="B144" s="16">
        <f t="shared" si="12"/>
        <v>47913</v>
      </c>
      <c r="C144" s="18">
        <f t="shared" si="13"/>
        <v>0.00405</v>
      </c>
      <c r="D144" s="7" t="e">
        <f t="shared" si="14"/>
        <v>#DIV/0!</v>
      </c>
      <c r="E144" s="7" t="e">
        <f t="shared" si="15"/>
        <v>#DIV/0!</v>
      </c>
      <c r="F144" s="7" t="e">
        <f t="shared" si="16"/>
        <v>#DIV/0!</v>
      </c>
      <c r="G144" s="23"/>
      <c r="H144" s="7" t="e">
        <f t="shared" si="17"/>
        <v>#DIV/0!</v>
      </c>
    </row>
    <row r="145" ht="17.6" spans="1:8">
      <c r="A145" s="13">
        <v>133</v>
      </c>
      <c r="B145" s="16">
        <f t="shared" si="12"/>
        <v>47944</v>
      </c>
      <c r="C145" s="18">
        <f t="shared" si="13"/>
        <v>0.00405</v>
      </c>
      <c r="D145" s="7" t="e">
        <f t="shared" si="14"/>
        <v>#DIV/0!</v>
      </c>
      <c r="E145" s="7" t="e">
        <f t="shared" si="15"/>
        <v>#DIV/0!</v>
      </c>
      <c r="F145" s="7" t="e">
        <f t="shared" si="16"/>
        <v>#DIV/0!</v>
      </c>
      <c r="G145" s="23"/>
      <c r="H145" s="7" t="e">
        <f t="shared" si="17"/>
        <v>#DIV/0!</v>
      </c>
    </row>
    <row r="146" ht="17.6" spans="1:8">
      <c r="A146" s="13">
        <v>134</v>
      </c>
      <c r="B146" s="16">
        <f t="shared" si="12"/>
        <v>47974</v>
      </c>
      <c r="C146" s="18">
        <f t="shared" si="13"/>
        <v>0.00405</v>
      </c>
      <c r="D146" s="7" t="e">
        <f t="shared" si="14"/>
        <v>#DIV/0!</v>
      </c>
      <c r="E146" s="7" t="e">
        <f t="shared" si="15"/>
        <v>#DIV/0!</v>
      </c>
      <c r="F146" s="7" t="e">
        <f t="shared" si="16"/>
        <v>#DIV/0!</v>
      </c>
      <c r="G146" s="23"/>
      <c r="H146" s="7" t="e">
        <f t="shared" si="17"/>
        <v>#DIV/0!</v>
      </c>
    </row>
    <row r="147" ht="17.6" spans="1:8">
      <c r="A147" s="13">
        <v>135</v>
      </c>
      <c r="B147" s="16">
        <f t="shared" si="12"/>
        <v>48005</v>
      </c>
      <c r="C147" s="18">
        <f t="shared" si="13"/>
        <v>0.00405</v>
      </c>
      <c r="D147" s="7" t="e">
        <f t="shared" si="14"/>
        <v>#DIV/0!</v>
      </c>
      <c r="E147" s="7" t="e">
        <f t="shared" si="15"/>
        <v>#DIV/0!</v>
      </c>
      <c r="F147" s="7" t="e">
        <f t="shared" si="16"/>
        <v>#DIV/0!</v>
      </c>
      <c r="G147" s="23"/>
      <c r="H147" s="7" t="e">
        <f t="shared" si="17"/>
        <v>#DIV/0!</v>
      </c>
    </row>
    <row r="148" ht="17.6" spans="1:8">
      <c r="A148" s="13">
        <v>136</v>
      </c>
      <c r="B148" s="16">
        <f t="shared" si="12"/>
        <v>48035</v>
      </c>
      <c r="C148" s="18">
        <f t="shared" si="13"/>
        <v>0.00405</v>
      </c>
      <c r="D148" s="7" t="e">
        <f t="shared" si="14"/>
        <v>#DIV/0!</v>
      </c>
      <c r="E148" s="7" t="e">
        <f t="shared" si="15"/>
        <v>#DIV/0!</v>
      </c>
      <c r="F148" s="7" t="e">
        <f t="shared" si="16"/>
        <v>#DIV/0!</v>
      </c>
      <c r="G148" s="23"/>
      <c r="H148" s="7" t="e">
        <f t="shared" si="17"/>
        <v>#DIV/0!</v>
      </c>
    </row>
    <row r="149" ht="17.6" spans="1:8">
      <c r="A149" s="13">
        <v>137</v>
      </c>
      <c r="B149" s="16">
        <f t="shared" si="12"/>
        <v>48066</v>
      </c>
      <c r="C149" s="18">
        <f t="shared" si="13"/>
        <v>0.00405</v>
      </c>
      <c r="D149" s="7" t="e">
        <f t="shared" si="14"/>
        <v>#DIV/0!</v>
      </c>
      <c r="E149" s="7" t="e">
        <f t="shared" si="15"/>
        <v>#DIV/0!</v>
      </c>
      <c r="F149" s="7" t="e">
        <f t="shared" si="16"/>
        <v>#DIV/0!</v>
      </c>
      <c r="G149" s="23"/>
      <c r="H149" s="7" t="e">
        <f t="shared" si="17"/>
        <v>#DIV/0!</v>
      </c>
    </row>
    <row r="150" ht="17.6" spans="1:8">
      <c r="A150" s="13">
        <v>138</v>
      </c>
      <c r="B150" s="16">
        <f t="shared" si="12"/>
        <v>48097</v>
      </c>
      <c r="C150" s="18">
        <f t="shared" si="13"/>
        <v>0.00405</v>
      </c>
      <c r="D150" s="7" t="e">
        <f t="shared" si="14"/>
        <v>#DIV/0!</v>
      </c>
      <c r="E150" s="7" t="e">
        <f t="shared" si="15"/>
        <v>#DIV/0!</v>
      </c>
      <c r="F150" s="7" t="e">
        <f t="shared" si="16"/>
        <v>#DIV/0!</v>
      </c>
      <c r="G150" s="23"/>
      <c r="H150" s="7" t="e">
        <f t="shared" si="17"/>
        <v>#DIV/0!</v>
      </c>
    </row>
    <row r="151" ht="17.6" spans="1:8">
      <c r="A151" s="13">
        <v>139</v>
      </c>
      <c r="B151" s="16">
        <f t="shared" si="12"/>
        <v>48127</v>
      </c>
      <c r="C151" s="18">
        <f t="shared" si="13"/>
        <v>0.00405</v>
      </c>
      <c r="D151" s="7" t="e">
        <f t="shared" si="14"/>
        <v>#DIV/0!</v>
      </c>
      <c r="E151" s="7" t="e">
        <f t="shared" si="15"/>
        <v>#DIV/0!</v>
      </c>
      <c r="F151" s="7" t="e">
        <f t="shared" si="16"/>
        <v>#DIV/0!</v>
      </c>
      <c r="G151" s="23"/>
      <c r="H151" s="7" t="e">
        <f t="shared" si="17"/>
        <v>#DIV/0!</v>
      </c>
    </row>
    <row r="152" ht="17.6" spans="1:8">
      <c r="A152" s="13">
        <v>140</v>
      </c>
      <c r="B152" s="16">
        <f t="shared" ref="B152:B215" si="18">EDATE(B151,1)</f>
        <v>48158</v>
      </c>
      <c r="C152" s="18">
        <f t="shared" ref="C152:C215" si="19">C151</f>
        <v>0.00405</v>
      </c>
      <c r="D152" s="7" t="e">
        <f t="shared" ref="D152:D215" si="20">E152+F152</f>
        <v>#DIV/0!</v>
      </c>
      <c r="E152" s="7" t="e">
        <f t="shared" ref="E152:E215" si="21">H151*C152</f>
        <v>#DIV/0!</v>
      </c>
      <c r="F152" s="7" t="e">
        <f t="shared" si="16"/>
        <v>#DIV/0!</v>
      </c>
      <c r="G152" s="23"/>
      <c r="H152" s="7" t="e">
        <f t="shared" si="17"/>
        <v>#DIV/0!</v>
      </c>
    </row>
    <row r="153" ht="17.6" spans="1:8">
      <c r="A153" s="13">
        <v>141</v>
      </c>
      <c r="B153" s="16">
        <f t="shared" si="18"/>
        <v>48188</v>
      </c>
      <c r="C153" s="18">
        <f t="shared" si="19"/>
        <v>0.00405</v>
      </c>
      <c r="D153" s="7" t="e">
        <f t="shared" si="20"/>
        <v>#DIV/0!</v>
      </c>
      <c r="E153" s="7" t="e">
        <f t="shared" si="21"/>
        <v>#DIV/0!</v>
      </c>
      <c r="F153" s="7" t="e">
        <f t="shared" si="16"/>
        <v>#DIV/0!</v>
      </c>
      <c r="G153" s="23"/>
      <c r="H153" s="7" t="e">
        <f t="shared" si="17"/>
        <v>#DIV/0!</v>
      </c>
    </row>
    <row r="154" ht="17.6" spans="1:8">
      <c r="A154" s="13">
        <v>142</v>
      </c>
      <c r="B154" s="16">
        <f t="shared" si="18"/>
        <v>48219</v>
      </c>
      <c r="C154" s="18">
        <f t="shared" si="19"/>
        <v>0.00405</v>
      </c>
      <c r="D154" s="7" t="e">
        <f t="shared" si="20"/>
        <v>#DIV/0!</v>
      </c>
      <c r="E154" s="7" t="e">
        <f t="shared" si="21"/>
        <v>#DIV/0!</v>
      </c>
      <c r="F154" s="7" t="e">
        <f t="shared" si="16"/>
        <v>#DIV/0!</v>
      </c>
      <c r="G154" s="23"/>
      <c r="H154" s="7" t="e">
        <f t="shared" si="17"/>
        <v>#DIV/0!</v>
      </c>
    </row>
    <row r="155" ht="17.6" spans="1:8">
      <c r="A155" s="13">
        <v>143</v>
      </c>
      <c r="B155" s="16">
        <f t="shared" si="18"/>
        <v>48250</v>
      </c>
      <c r="C155" s="18">
        <f t="shared" si="19"/>
        <v>0.00405</v>
      </c>
      <c r="D155" s="7" t="e">
        <f t="shared" si="20"/>
        <v>#DIV/0!</v>
      </c>
      <c r="E155" s="7" t="e">
        <f t="shared" si="21"/>
        <v>#DIV/0!</v>
      </c>
      <c r="F155" s="7" t="e">
        <f t="shared" si="16"/>
        <v>#DIV/0!</v>
      </c>
      <c r="G155" s="23"/>
      <c r="H155" s="7" t="e">
        <f t="shared" si="17"/>
        <v>#DIV/0!</v>
      </c>
    </row>
    <row r="156" ht="17.6" spans="1:8">
      <c r="A156" s="13">
        <v>144</v>
      </c>
      <c r="B156" s="16">
        <f t="shared" si="18"/>
        <v>48279</v>
      </c>
      <c r="C156" s="18">
        <f t="shared" si="19"/>
        <v>0.00405</v>
      </c>
      <c r="D156" s="7" t="e">
        <f t="shared" si="20"/>
        <v>#DIV/0!</v>
      </c>
      <c r="E156" s="7" t="e">
        <f t="shared" si="21"/>
        <v>#DIV/0!</v>
      </c>
      <c r="F156" s="7" t="e">
        <f t="shared" si="16"/>
        <v>#DIV/0!</v>
      </c>
      <c r="G156" s="23"/>
      <c r="H156" s="7" t="e">
        <f t="shared" si="17"/>
        <v>#DIV/0!</v>
      </c>
    </row>
    <row r="157" ht="17.6" spans="1:8">
      <c r="A157" s="13">
        <v>145</v>
      </c>
      <c r="B157" s="16">
        <f t="shared" si="18"/>
        <v>48310</v>
      </c>
      <c r="C157" s="18">
        <f t="shared" si="19"/>
        <v>0.00405</v>
      </c>
      <c r="D157" s="7" t="e">
        <f t="shared" si="20"/>
        <v>#DIV/0!</v>
      </c>
      <c r="E157" s="7" t="e">
        <f t="shared" si="21"/>
        <v>#DIV/0!</v>
      </c>
      <c r="F157" s="7" t="e">
        <f t="shared" si="16"/>
        <v>#DIV/0!</v>
      </c>
      <c r="G157" s="23"/>
      <c r="H157" s="7" t="e">
        <f t="shared" si="17"/>
        <v>#DIV/0!</v>
      </c>
    </row>
    <row r="158" ht="17.6" spans="1:8">
      <c r="A158" s="13">
        <v>146</v>
      </c>
      <c r="B158" s="16">
        <f t="shared" si="18"/>
        <v>48340</v>
      </c>
      <c r="C158" s="18">
        <f t="shared" si="19"/>
        <v>0.00405</v>
      </c>
      <c r="D158" s="7" t="e">
        <f t="shared" si="20"/>
        <v>#DIV/0!</v>
      </c>
      <c r="E158" s="7" t="e">
        <f t="shared" si="21"/>
        <v>#DIV/0!</v>
      </c>
      <c r="F158" s="7" t="e">
        <f t="shared" si="16"/>
        <v>#DIV/0!</v>
      </c>
      <c r="G158" s="23"/>
      <c r="H158" s="7" t="e">
        <f t="shared" si="17"/>
        <v>#DIV/0!</v>
      </c>
    </row>
    <row r="159" ht="17.6" spans="1:8">
      <c r="A159" s="13">
        <v>147</v>
      </c>
      <c r="B159" s="16">
        <f t="shared" si="18"/>
        <v>48371</v>
      </c>
      <c r="C159" s="18">
        <f t="shared" si="19"/>
        <v>0.00405</v>
      </c>
      <c r="D159" s="7" t="e">
        <f t="shared" si="20"/>
        <v>#DIV/0!</v>
      </c>
      <c r="E159" s="7" t="e">
        <f t="shared" si="21"/>
        <v>#DIV/0!</v>
      </c>
      <c r="F159" s="7" t="e">
        <f t="shared" si="16"/>
        <v>#DIV/0!</v>
      </c>
      <c r="G159" s="23"/>
      <c r="H159" s="7" t="e">
        <f t="shared" si="17"/>
        <v>#DIV/0!</v>
      </c>
    </row>
    <row r="160" ht="17.6" spans="1:8">
      <c r="A160" s="13">
        <v>148</v>
      </c>
      <c r="B160" s="16">
        <f t="shared" si="18"/>
        <v>48401</v>
      </c>
      <c r="C160" s="18">
        <f t="shared" si="19"/>
        <v>0.00405</v>
      </c>
      <c r="D160" s="7" t="e">
        <f t="shared" si="20"/>
        <v>#DIV/0!</v>
      </c>
      <c r="E160" s="7" t="e">
        <f t="shared" si="21"/>
        <v>#DIV/0!</v>
      </c>
      <c r="F160" s="7" t="e">
        <f t="shared" si="16"/>
        <v>#DIV/0!</v>
      </c>
      <c r="G160" s="23"/>
      <c r="H160" s="7" t="e">
        <f t="shared" si="17"/>
        <v>#DIV/0!</v>
      </c>
    </row>
    <row r="161" ht="17.6" spans="1:8">
      <c r="A161" s="13">
        <v>149</v>
      </c>
      <c r="B161" s="16">
        <f t="shared" si="18"/>
        <v>48432</v>
      </c>
      <c r="C161" s="18">
        <f t="shared" si="19"/>
        <v>0.00405</v>
      </c>
      <c r="D161" s="7" t="e">
        <f t="shared" si="20"/>
        <v>#DIV/0!</v>
      </c>
      <c r="E161" s="7" t="e">
        <f t="shared" si="21"/>
        <v>#DIV/0!</v>
      </c>
      <c r="F161" s="7" t="e">
        <f t="shared" si="16"/>
        <v>#DIV/0!</v>
      </c>
      <c r="G161" s="23"/>
      <c r="H161" s="7" t="e">
        <f t="shared" si="17"/>
        <v>#DIV/0!</v>
      </c>
    </row>
    <row r="162" ht="17.6" spans="1:8">
      <c r="A162" s="13">
        <v>150</v>
      </c>
      <c r="B162" s="16">
        <f t="shared" si="18"/>
        <v>48463</v>
      </c>
      <c r="C162" s="18">
        <f t="shared" si="19"/>
        <v>0.00405</v>
      </c>
      <c r="D162" s="7" t="e">
        <f t="shared" si="20"/>
        <v>#DIV/0!</v>
      </c>
      <c r="E162" s="7" t="e">
        <f t="shared" si="21"/>
        <v>#DIV/0!</v>
      </c>
      <c r="F162" s="7" t="e">
        <f t="shared" si="16"/>
        <v>#DIV/0!</v>
      </c>
      <c r="G162" s="23"/>
      <c r="H162" s="7" t="e">
        <f t="shared" si="17"/>
        <v>#DIV/0!</v>
      </c>
    </row>
    <row r="163" ht="17.6" spans="1:8">
      <c r="A163" s="13">
        <v>151</v>
      </c>
      <c r="B163" s="16">
        <f t="shared" si="18"/>
        <v>48493</v>
      </c>
      <c r="C163" s="18">
        <f t="shared" si="19"/>
        <v>0.00405</v>
      </c>
      <c r="D163" s="7" t="e">
        <f t="shared" si="20"/>
        <v>#DIV/0!</v>
      </c>
      <c r="E163" s="7" t="e">
        <f t="shared" si="21"/>
        <v>#DIV/0!</v>
      </c>
      <c r="F163" s="7" t="e">
        <f t="shared" si="16"/>
        <v>#DIV/0!</v>
      </c>
      <c r="G163" s="23"/>
      <c r="H163" s="7" t="e">
        <f t="shared" si="17"/>
        <v>#DIV/0!</v>
      </c>
    </row>
    <row r="164" ht="17.6" spans="1:8">
      <c r="A164" s="13">
        <v>152</v>
      </c>
      <c r="B164" s="16">
        <f t="shared" si="18"/>
        <v>48524</v>
      </c>
      <c r="C164" s="18">
        <f t="shared" si="19"/>
        <v>0.00405</v>
      </c>
      <c r="D164" s="7" t="e">
        <f t="shared" si="20"/>
        <v>#DIV/0!</v>
      </c>
      <c r="E164" s="7" t="e">
        <f t="shared" si="21"/>
        <v>#DIV/0!</v>
      </c>
      <c r="F164" s="7" t="e">
        <f t="shared" si="16"/>
        <v>#DIV/0!</v>
      </c>
      <c r="G164" s="23"/>
      <c r="H164" s="7" t="e">
        <f t="shared" si="17"/>
        <v>#DIV/0!</v>
      </c>
    </row>
    <row r="165" ht="17.6" spans="1:8">
      <c r="A165" s="13">
        <v>153</v>
      </c>
      <c r="B165" s="16">
        <f t="shared" si="18"/>
        <v>48554</v>
      </c>
      <c r="C165" s="18">
        <f t="shared" si="19"/>
        <v>0.00405</v>
      </c>
      <c r="D165" s="7" t="e">
        <f t="shared" si="20"/>
        <v>#DIV/0!</v>
      </c>
      <c r="E165" s="7" t="e">
        <f t="shared" si="21"/>
        <v>#DIV/0!</v>
      </c>
      <c r="F165" s="7" t="e">
        <f t="shared" si="16"/>
        <v>#DIV/0!</v>
      </c>
      <c r="G165" s="23"/>
      <c r="H165" s="7" t="e">
        <f t="shared" si="17"/>
        <v>#DIV/0!</v>
      </c>
    </row>
    <row r="166" ht="17.6" spans="1:8">
      <c r="A166" s="13">
        <v>154</v>
      </c>
      <c r="B166" s="16">
        <f t="shared" si="18"/>
        <v>48585</v>
      </c>
      <c r="C166" s="18">
        <f t="shared" si="19"/>
        <v>0.00405</v>
      </c>
      <c r="D166" s="7" t="e">
        <f t="shared" si="20"/>
        <v>#DIV/0!</v>
      </c>
      <c r="E166" s="7" t="e">
        <f t="shared" si="21"/>
        <v>#DIV/0!</v>
      </c>
      <c r="F166" s="7" t="e">
        <f t="shared" si="16"/>
        <v>#DIV/0!</v>
      </c>
      <c r="G166" s="23"/>
      <c r="H166" s="7" t="e">
        <f t="shared" si="17"/>
        <v>#DIV/0!</v>
      </c>
    </row>
    <row r="167" ht="17.6" spans="1:8">
      <c r="A167" s="13">
        <v>155</v>
      </c>
      <c r="B167" s="16">
        <f t="shared" si="18"/>
        <v>48616</v>
      </c>
      <c r="C167" s="18">
        <f t="shared" si="19"/>
        <v>0.00405</v>
      </c>
      <c r="D167" s="7" t="e">
        <f t="shared" si="20"/>
        <v>#DIV/0!</v>
      </c>
      <c r="E167" s="7" t="e">
        <f t="shared" si="21"/>
        <v>#DIV/0!</v>
      </c>
      <c r="F167" s="7" t="e">
        <f t="shared" si="16"/>
        <v>#DIV/0!</v>
      </c>
      <c r="G167" s="23"/>
      <c r="H167" s="7" t="e">
        <f t="shared" si="17"/>
        <v>#DIV/0!</v>
      </c>
    </row>
    <row r="168" ht="17.6" spans="1:8">
      <c r="A168" s="13">
        <v>156</v>
      </c>
      <c r="B168" s="16">
        <f t="shared" si="18"/>
        <v>48644</v>
      </c>
      <c r="C168" s="18">
        <f t="shared" si="19"/>
        <v>0.00405</v>
      </c>
      <c r="D168" s="7" t="e">
        <f t="shared" si="20"/>
        <v>#DIV/0!</v>
      </c>
      <c r="E168" s="7" t="e">
        <f t="shared" si="21"/>
        <v>#DIV/0!</v>
      </c>
      <c r="F168" s="7" t="e">
        <f t="shared" si="16"/>
        <v>#DIV/0!</v>
      </c>
      <c r="G168" s="23"/>
      <c r="H168" s="7" t="e">
        <f t="shared" si="17"/>
        <v>#DIV/0!</v>
      </c>
    </row>
    <row r="169" ht="17.6" spans="1:8">
      <c r="A169" s="13">
        <v>157</v>
      </c>
      <c r="B169" s="16">
        <f t="shared" si="18"/>
        <v>48675</v>
      </c>
      <c r="C169" s="18">
        <f t="shared" si="19"/>
        <v>0.00405</v>
      </c>
      <c r="D169" s="7" t="e">
        <f t="shared" si="20"/>
        <v>#DIV/0!</v>
      </c>
      <c r="E169" s="7" t="e">
        <f t="shared" si="21"/>
        <v>#DIV/0!</v>
      </c>
      <c r="F169" s="7" t="e">
        <f t="shared" si="16"/>
        <v>#DIV/0!</v>
      </c>
      <c r="G169" s="23"/>
      <c r="H169" s="7" t="e">
        <f t="shared" si="17"/>
        <v>#DIV/0!</v>
      </c>
    </row>
    <row r="170" ht="17.6" spans="1:8">
      <c r="A170" s="13">
        <v>158</v>
      </c>
      <c r="B170" s="16">
        <f t="shared" si="18"/>
        <v>48705</v>
      </c>
      <c r="C170" s="18">
        <f t="shared" si="19"/>
        <v>0.00405</v>
      </c>
      <c r="D170" s="7" t="e">
        <f t="shared" si="20"/>
        <v>#DIV/0!</v>
      </c>
      <c r="E170" s="7" t="e">
        <f t="shared" si="21"/>
        <v>#DIV/0!</v>
      </c>
      <c r="F170" s="7" t="e">
        <f t="shared" si="16"/>
        <v>#DIV/0!</v>
      </c>
      <c r="G170" s="23"/>
      <c r="H170" s="7" t="e">
        <f t="shared" si="17"/>
        <v>#DIV/0!</v>
      </c>
    </row>
    <row r="171" ht="17.6" spans="1:8">
      <c r="A171" s="13">
        <v>159</v>
      </c>
      <c r="B171" s="16">
        <f t="shared" si="18"/>
        <v>48736</v>
      </c>
      <c r="C171" s="18">
        <f t="shared" si="19"/>
        <v>0.00405</v>
      </c>
      <c r="D171" s="7" t="e">
        <f t="shared" si="20"/>
        <v>#DIV/0!</v>
      </c>
      <c r="E171" s="7" t="e">
        <f t="shared" si="21"/>
        <v>#DIV/0!</v>
      </c>
      <c r="F171" s="7" t="e">
        <f t="shared" si="16"/>
        <v>#DIV/0!</v>
      </c>
      <c r="G171" s="23"/>
      <c r="H171" s="7" t="e">
        <f t="shared" si="17"/>
        <v>#DIV/0!</v>
      </c>
    </row>
    <row r="172" ht="17.6" spans="1:8">
      <c r="A172" s="13">
        <v>160</v>
      </c>
      <c r="B172" s="16">
        <f t="shared" si="18"/>
        <v>48766</v>
      </c>
      <c r="C172" s="18">
        <f t="shared" si="19"/>
        <v>0.00405</v>
      </c>
      <c r="D172" s="7" t="e">
        <f t="shared" si="20"/>
        <v>#DIV/0!</v>
      </c>
      <c r="E172" s="7" t="e">
        <f t="shared" si="21"/>
        <v>#DIV/0!</v>
      </c>
      <c r="F172" s="7" t="e">
        <f t="shared" si="16"/>
        <v>#DIV/0!</v>
      </c>
      <c r="G172" s="23"/>
      <c r="H172" s="7" t="e">
        <f t="shared" si="17"/>
        <v>#DIV/0!</v>
      </c>
    </row>
    <row r="173" ht="17.6" spans="1:8">
      <c r="A173" s="13">
        <v>161</v>
      </c>
      <c r="B173" s="16">
        <f t="shared" si="18"/>
        <v>48797</v>
      </c>
      <c r="C173" s="18">
        <f t="shared" si="19"/>
        <v>0.00405</v>
      </c>
      <c r="D173" s="7" t="e">
        <f t="shared" si="20"/>
        <v>#DIV/0!</v>
      </c>
      <c r="E173" s="7" t="e">
        <f t="shared" si="21"/>
        <v>#DIV/0!</v>
      </c>
      <c r="F173" s="7" t="e">
        <f t="shared" si="16"/>
        <v>#DIV/0!</v>
      </c>
      <c r="G173" s="23"/>
      <c r="H173" s="7" t="e">
        <f t="shared" si="17"/>
        <v>#DIV/0!</v>
      </c>
    </row>
    <row r="174" ht="17.6" spans="1:8">
      <c r="A174" s="13">
        <v>162</v>
      </c>
      <c r="B174" s="16">
        <f t="shared" si="18"/>
        <v>48828</v>
      </c>
      <c r="C174" s="18">
        <f t="shared" si="19"/>
        <v>0.00405</v>
      </c>
      <c r="D174" s="7" t="e">
        <f t="shared" si="20"/>
        <v>#DIV/0!</v>
      </c>
      <c r="E174" s="7" t="e">
        <f t="shared" si="21"/>
        <v>#DIV/0!</v>
      </c>
      <c r="F174" s="7" t="e">
        <f t="shared" si="16"/>
        <v>#DIV/0!</v>
      </c>
      <c r="G174" s="23"/>
      <c r="H174" s="7" t="e">
        <f t="shared" si="17"/>
        <v>#DIV/0!</v>
      </c>
    </row>
    <row r="175" ht="17.6" spans="1:8">
      <c r="A175" s="13">
        <v>163</v>
      </c>
      <c r="B175" s="16">
        <f t="shared" si="18"/>
        <v>48858</v>
      </c>
      <c r="C175" s="18">
        <f t="shared" si="19"/>
        <v>0.00405</v>
      </c>
      <c r="D175" s="7" t="e">
        <f t="shared" si="20"/>
        <v>#DIV/0!</v>
      </c>
      <c r="E175" s="7" t="e">
        <f t="shared" si="21"/>
        <v>#DIV/0!</v>
      </c>
      <c r="F175" s="7" t="e">
        <f t="shared" si="16"/>
        <v>#DIV/0!</v>
      </c>
      <c r="G175" s="23"/>
      <c r="H175" s="7" t="e">
        <f t="shared" si="17"/>
        <v>#DIV/0!</v>
      </c>
    </row>
    <row r="176" ht="17.6" spans="1:8">
      <c r="A176" s="13">
        <v>164</v>
      </c>
      <c r="B176" s="16">
        <f t="shared" si="18"/>
        <v>48889</v>
      </c>
      <c r="C176" s="18">
        <f t="shared" si="19"/>
        <v>0.00405</v>
      </c>
      <c r="D176" s="7" t="e">
        <f t="shared" si="20"/>
        <v>#DIV/0!</v>
      </c>
      <c r="E176" s="7" t="e">
        <f t="shared" si="21"/>
        <v>#DIV/0!</v>
      </c>
      <c r="F176" s="7" t="e">
        <f t="shared" si="16"/>
        <v>#DIV/0!</v>
      </c>
      <c r="G176" s="23"/>
      <c r="H176" s="7" t="e">
        <f t="shared" si="17"/>
        <v>#DIV/0!</v>
      </c>
    </row>
    <row r="177" ht="17.6" spans="1:8">
      <c r="A177" s="13">
        <v>165</v>
      </c>
      <c r="B177" s="16">
        <f t="shared" si="18"/>
        <v>48919</v>
      </c>
      <c r="C177" s="18">
        <f t="shared" si="19"/>
        <v>0.00405</v>
      </c>
      <c r="D177" s="7" t="e">
        <f t="shared" si="20"/>
        <v>#DIV/0!</v>
      </c>
      <c r="E177" s="7" t="e">
        <f t="shared" si="21"/>
        <v>#DIV/0!</v>
      </c>
      <c r="F177" s="7" t="e">
        <f t="shared" si="16"/>
        <v>#DIV/0!</v>
      </c>
      <c r="G177" s="23"/>
      <c r="H177" s="7" t="e">
        <f t="shared" si="17"/>
        <v>#DIV/0!</v>
      </c>
    </row>
    <row r="178" ht="17.6" spans="1:8">
      <c r="A178" s="13">
        <v>166</v>
      </c>
      <c r="B178" s="16">
        <f t="shared" si="18"/>
        <v>48950</v>
      </c>
      <c r="C178" s="18">
        <f t="shared" si="19"/>
        <v>0.00405</v>
      </c>
      <c r="D178" s="7" t="e">
        <f t="shared" si="20"/>
        <v>#DIV/0!</v>
      </c>
      <c r="E178" s="7" t="e">
        <f t="shared" si="21"/>
        <v>#DIV/0!</v>
      </c>
      <c r="F178" s="7" t="e">
        <f t="shared" si="16"/>
        <v>#DIV/0!</v>
      </c>
      <c r="G178" s="23"/>
      <c r="H178" s="7" t="e">
        <f t="shared" si="17"/>
        <v>#DIV/0!</v>
      </c>
    </row>
    <row r="179" ht="17.6" spans="1:8">
      <c r="A179" s="13">
        <v>167</v>
      </c>
      <c r="B179" s="16">
        <f t="shared" si="18"/>
        <v>48981</v>
      </c>
      <c r="C179" s="18">
        <f t="shared" si="19"/>
        <v>0.00405</v>
      </c>
      <c r="D179" s="7" t="e">
        <f t="shared" si="20"/>
        <v>#DIV/0!</v>
      </c>
      <c r="E179" s="7" t="e">
        <f t="shared" si="21"/>
        <v>#DIV/0!</v>
      </c>
      <c r="F179" s="7" t="e">
        <f t="shared" si="16"/>
        <v>#DIV/0!</v>
      </c>
      <c r="G179" s="23"/>
      <c r="H179" s="7" t="e">
        <f t="shared" si="17"/>
        <v>#DIV/0!</v>
      </c>
    </row>
    <row r="180" ht="17.6" spans="1:8">
      <c r="A180" s="13">
        <v>168</v>
      </c>
      <c r="B180" s="16">
        <f t="shared" si="18"/>
        <v>49009</v>
      </c>
      <c r="C180" s="18">
        <f t="shared" si="19"/>
        <v>0.00405</v>
      </c>
      <c r="D180" s="7" t="e">
        <f t="shared" si="20"/>
        <v>#DIV/0!</v>
      </c>
      <c r="E180" s="7" t="e">
        <f t="shared" si="21"/>
        <v>#DIV/0!</v>
      </c>
      <c r="F180" s="7" t="e">
        <f t="shared" si="16"/>
        <v>#DIV/0!</v>
      </c>
      <c r="G180" s="23"/>
      <c r="H180" s="7" t="e">
        <f t="shared" si="17"/>
        <v>#DIV/0!</v>
      </c>
    </row>
    <row r="181" ht="17.6" spans="1:8">
      <c r="A181" s="13">
        <v>169</v>
      </c>
      <c r="B181" s="16">
        <f t="shared" si="18"/>
        <v>49040</v>
      </c>
      <c r="C181" s="18">
        <f t="shared" si="19"/>
        <v>0.00405</v>
      </c>
      <c r="D181" s="7" t="e">
        <f t="shared" si="20"/>
        <v>#DIV/0!</v>
      </c>
      <c r="E181" s="7" t="e">
        <f t="shared" si="21"/>
        <v>#DIV/0!</v>
      </c>
      <c r="F181" s="7" t="e">
        <f t="shared" si="16"/>
        <v>#DIV/0!</v>
      </c>
      <c r="G181" s="23"/>
      <c r="H181" s="7" t="e">
        <f t="shared" si="17"/>
        <v>#DIV/0!</v>
      </c>
    </row>
    <row r="182" ht="17.6" spans="1:8">
      <c r="A182" s="13">
        <v>170</v>
      </c>
      <c r="B182" s="16">
        <f t="shared" si="18"/>
        <v>49070</v>
      </c>
      <c r="C182" s="18">
        <f t="shared" si="19"/>
        <v>0.00405</v>
      </c>
      <c r="D182" s="7" t="e">
        <f t="shared" si="20"/>
        <v>#DIV/0!</v>
      </c>
      <c r="E182" s="7" t="e">
        <f t="shared" si="21"/>
        <v>#DIV/0!</v>
      </c>
      <c r="F182" s="7" t="e">
        <f t="shared" si="16"/>
        <v>#DIV/0!</v>
      </c>
      <c r="G182" s="23"/>
      <c r="H182" s="7" t="e">
        <f t="shared" si="17"/>
        <v>#DIV/0!</v>
      </c>
    </row>
    <row r="183" ht="17.6" spans="1:8">
      <c r="A183" s="13">
        <v>171</v>
      </c>
      <c r="B183" s="16">
        <f t="shared" si="18"/>
        <v>49101</v>
      </c>
      <c r="C183" s="18">
        <f t="shared" si="19"/>
        <v>0.00405</v>
      </c>
      <c r="D183" s="7" t="e">
        <f t="shared" si="20"/>
        <v>#DIV/0!</v>
      </c>
      <c r="E183" s="7" t="e">
        <f t="shared" si="21"/>
        <v>#DIV/0!</v>
      </c>
      <c r="F183" s="7" t="e">
        <f t="shared" si="16"/>
        <v>#DIV/0!</v>
      </c>
      <c r="G183" s="23"/>
      <c r="H183" s="7" t="e">
        <f t="shared" si="17"/>
        <v>#DIV/0!</v>
      </c>
    </row>
    <row r="184" ht="17.6" spans="1:8">
      <c r="A184" s="13">
        <v>172</v>
      </c>
      <c r="B184" s="16">
        <f t="shared" si="18"/>
        <v>49131</v>
      </c>
      <c r="C184" s="18">
        <f t="shared" si="19"/>
        <v>0.00405</v>
      </c>
      <c r="D184" s="7" t="e">
        <f t="shared" si="20"/>
        <v>#DIV/0!</v>
      </c>
      <c r="E184" s="7" t="e">
        <f t="shared" si="21"/>
        <v>#DIV/0!</v>
      </c>
      <c r="F184" s="7" t="e">
        <f t="shared" si="16"/>
        <v>#DIV/0!</v>
      </c>
      <c r="G184" s="23"/>
      <c r="H184" s="7" t="e">
        <f t="shared" si="17"/>
        <v>#DIV/0!</v>
      </c>
    </row>
    <row r="185" ht="17.6" spans="1:8">
      <c r="A185" s="13">
        <v>173</v>
      </c>
      <c r="B185" s="16">
        <f t="shared" si="18"/>
        <v>49162</v>
      </c>
      <c r="C185" s="18">
        <f t="shared" si="19"/>
        <v>0.00405</v>
      </c>
      <c r="D185" s="7" t="e">
        <f t="shared" si="20"/>
        <v>#DIV/0!</v>
      </c>
      <c r="E185" s="7" t="e">
        <f t="shared" si="21"/>
        <v>#DIV/0!</v>
      </c>
      <c r="F185" s="7" t="e">
        <f t="shared" si="16"/>
        <v>#DIV/0!</v>
      </c>
      <c r="G185" s="23"/>
      <c r="H185" s="7" t="e">
        <f t="shared" si="17"/>
        <v>#DIV/0!</v>
      </c>
    </row>
    <row r="186" ht="17.6" spans="1:8">
      <c r="A186" s="13">
        <v>174</v>
      </c>
      <c r="B186" s="16">
        <f t="shared" si="18"/>
        <v>49193</v>
      </c>
      <c r="C186" s="18">
        <f t="shared" si="19"/>
        <v>0.00405</v>
      </c>
      <c r="D186" s="7" t="e">
        <f t="shared" si="20"/>
        <v>#DIV/0!</v>
      </c>
      <c r="E186" s="7" t="e">
        <f t="shared" si="21"/>
        <v>#DIV/0!</v>
      </c>
      <c r="F186" s="7" t="e">
        <f t="shared" si="16"/>
        <v>#DIV/0!</v>
      </c>
      <c r="G186" s="23"/>
      <c r="H186" s="7" t="e">
        <f t="shared" si="17"/>
        <v>#DIV/0!</v>
      </c>
    </row>
    <row r="187" ht="17.6" spans="1:8">
      <c r="A187" s="13">
        <v>175</v>
      </c>
      <c r="B187" s="16">
        <f t="shared" si="18"/>
        <v>49223</v>
      </c>
      <c r="C187" s="18">
        <f t="shared" si="19"/>
        <v>0.00405</v>
      </c>
      <c r="D187" s="7" t="e">
        <f t="shared" si="20"/>
        <v>#DIV/0!</v>
      </c>
      <c r="E187" s="7" t="e">
        <f t="shared" si="21"/>
        <v>#DIV/0!</v>
      </c>
      <c r="F187" s="7" t="e">
        <f t="shared" si="16"/>
        <v>#DIV/0!</v>
      </c>
      <c r="G187" s="23"/>
      <c r="H187" s="7" t="e">
        <f t="shared" si="17"/>
        <v>#DIV/0!</v>
      </c>
    </row>
    <row r="188" ht="17.6" spans="1:8">
      <c r="A188" s="13">
        <v>176</v>
      </c>
      <c r="B188" s="16">
        <f t="shared" si="18"/>
        <v>49254</v>
      </c>
      <c r="C188" s="18">
        <f t="shared" si="19"/>
        <v>0.00405</v>
      </c>
      <c r="D188" s="7" t="e">
        <f t="shared" si="20"/>
        <v>#DIV/0!</v>
      </c>
      <c r="E188" s="7" t="e">
        <f t="shared" si="21"/>
        <v>#DIV/0!</v>
      </c>
      <c r="F188" s="7" t="e">
        <f t="shared" si="16"/>
        <v>#DIV/0!</v>
      </c>
      <c r="G188" s="23"/>
      <c r="H188" s="7" t="e">
        <f t="shared" si="17"/>
        <v>#DIV/0!</v>
      </c>
    </row>
    <row r="189" ht="17.6" spans="1:8">
      <c r="A189" s="13">
        <v>177</v>
      </c>
      <c r="B189" s="16">
        <f t="shared" si="18"/>
        <v>49284</v>
      </c>
      <c r="C189" s="18">
        <f t="shared" si="19"/>
        <v>0.00405</v>
      </c>
      <c r="D189" s="7" t="e">
        <f t="shared" si="20"/>
        <v>#DIV/0!</v>
      </c>
      <c r="E189" s="7" t="e">
        <f t="shared" si="21"/>
        <v>#DIV/0!</v>
      </c>
      <c r="F189" s="7" t="e">
        <f t="shared" si="16"/>
        <v>#DIV/0!</v>
      </c>
      <c r="G189" s="23"/>
      <c r="H189" s="7" t="e">
        <f t="shared" si="17"/>
        <v>#DIV/0!</v>
      </c>
    </row>
    <row r="190" ht="17.6" spans="1:8">
      <c r="A190" s="13">
        <v>178</v>
      </c>
      <c r="B190" s="16">
        <f t="shared" si="18"/>
        <v>49315</v>
      </c>
      <c r="C190" s="18">
        <f t="shared" si="19"/>
        <v>0.00405</v>
      </c>
      <c r="D190" s="7" t="e">
        <f t="shared" si="20"/>
        <v>#DIV/0!</v>
      </c>
      <c r="E190" s="7" t="e">
        <f t="shared" si="21"/>
        <v>#DIV/0!</v>
      </c>
      <c r="F190" s="7" t="e">
        <f t="shared" si="16"/>
        <v>#DIV/0!</v>
      </c>
      <c r="G190" s="23"/>
      <c r="H190" s="7" t="e">
        <f t="shared" si="17"/>
        <v>#DIV/0!</v>
      </c>
    </row>
    <row r="191" ht="17.6" spans="1:8">
      <c r="A191" s="13">
        <v>179</v>
      </c>
      <c r="B191" s="16">
        <f t="shared" si="18"/>
        <v>49346</v>
      </c>
      <c r="C191" s="18">
        <f t="shared" si="19"/>
        <v>0.00405</v>
      </c>
      <c r="D191" s="7" t="e">
        <f t="shared" si="20"/>
        <v>#DIV/0!</v>
      </c>
      <c r="E191" s="7" t="e">
        <f t="shared" si="21"/>
        <v>#DIV/0!</v>
      </c>
      <c r="F191" s="7" t="e">
        <f t="shared" si="16"/>
        <v>#DIV/0!</v>
      </c>
      <c r="G191" s="23"/>
      <c r="H191" s="7" t="e">
        <f t="shared" si="17"/>
        <v>#DIV/0!</v>
      </c>
    </row>
    <row r="192" ht="17.6" spans="1:8">
      <c r="A192" s="13">
        <v>180</v>
      </c>
      <c r="B192" s="16">
        <f t="shared" si="18"/>
        <v>49374</v>
      </c>
      <c r="C192" s="18">
        <f t="shared" si="19"/>
        <v>0.00405</v>
      </c>
      <c r="D192" s="7" t="e">
        <f t="shared" si="20"/>
        <v>#DIV/0!</v>
      </c>
      <c r="E192" s="7" t="e">
        <f t="shared" si="21"/>
        <v>#DIV/0!</v>
      </c>
      <c r="F192" s="7" t="e">
        <f t="shared" si="16"/>
        <v>#DIV/0!</v>
      </c>
      <c r="G192" s="23"/>
      <c r="H192" s="7" t="e">
        <f t="shared" si="17"/>
        <v>#DIV/0!</v>
      </c>
    </row>
    <row r="193" ht="17.6" spans="1:8">
      <c r="A193" s="13">
        <v>181</v>
      </c>
      <c r="B193" s="16">
        <f t="shared" si="18"/>
        <v>49405</v>
      </c>
      <c r="C193" s="18">
        <f t="shared" si="19"/>
        <v>0.00405</v>
      </c>
      <c r="D193" s="7" t="e">
        <f t="shared" si="20"/>
        <v>#DIV/0!</v>
      </c>
      <c r="E193" s="7" t="e">
        <f t="shared" si="21"/>
        <v>#DIV/0!</v>
      </c>
      <c r="F193" s="7" t="e">
        <f t="shared" si="16"/>
        <v>#DIV/0!</v>
      </c>
      <c r="G193" s="23"/>
      <c r="H193" s="7" t="e">
        <f t="shared" si="17"/>
        <v>#DIV/0!</v>
      </c>
    </row>
    <row r="194" ht="17.6" spans="1:8">
      <c r="A194" s="13">
        <v>182</v>
      </c>
      <c r="B194" s="16">
        <f t="shared" si="18"/>
        <v>49435</v>
      </c>
      <c r="C194" s="18">
        <f t="shared" si="19"/>
        <v>0.00405</v>
      </c>
      <c r="D194" s="7" t="e">
        <f t="shared" si="20"/>
        <v>#DIV/0!</v>
      </c>
      <c r="E194" s="7" t="e">
        <f t="shared" si="21"/>
        <v>#DIV/0!</v>
      </c>
      <c r="F194" s="7" t="e">
        <f t="shared" si="16"/>
        <v>#DIV/0!</v>
      </c>
      <c r="G194" s="23"/>
      <c r="H194" s="7" t="e">
        <f t="shared" si="17"/>
        <v>#DIV/0!</v>
      </c>
    </row>
    <row r="195" ht="17.6" spans="1:8">
      <c r="A195" s="13">
        <v>183</v>
      </c>
      <c r="B195" s="16">
        <f t="shared" si="18"/>
        <v>49466</v>
      </c>
      <c r="C195" s="18">
        <f t="shared" si="19"/>
        <v>0.00405</v>
      </c>
      <c r="D195" s="7" t="e">
        <f t="shared" si="20"/>
        <v>#DIV/0!</v>
      </c>
      <c r="E195" s="7" t="e">
        <f t="shared" si="21"/>
        <v>#DIV/0!</v>
      </c>
      <c r="F195" s="7" t="e">
        <f t="shared" si="16"/>
        <v>#DIV/0!</v>
      </c>
      <c r="G195" s="23"/>
      <c r="H195" s="7" t="e">
        <f t="shared" si="17"/>
        <v>#DIV/0!</v>
      </c>
    </row>
    <row r="196" ht="17.6" spans="1:8">
      <c r="A196" s="13">
        <v>184</v>
      </c>
      <c r="B196" s="16">
        <f t="shared" si="18"/>
        <v>49496</v>
      </c>
      <c r="C196" s="18">
        <f t="shared" si="19"/>
        <v>0.00405</v>
      </c>
      <c r="D196" s="7" t="e">
        <f t="shared" si="20"/>
        <v>#DIV/0!</v>
      </c>
      <c r="E196" s="7" t="e">
        <f t="shared" si="21"/>
        <v>#DIV/0!</v>
      </c>
      <c r="F196" s="7" t="e">
        <f t="shared" si="16"/>
        <v>#DIV/0!</v>
      </c>
      <c r="G196" s="23"/>
      <c r="H196" s="7" t="e">
        <f t="shared" si="17"/>
        <v>#DIV/0!</v>
      </c>
    </row>
    <row r="197" ht="17.6" spans="1:8">
      <c r="A197" s="13">
        <v>185</v>
      </c>
      <c r="B197" s="16">
        <f t="shared" si="18"/>
        <v>49527</v>
      </c>
      <c r="C197" s="18">
        <f t="shared" si="19"/>
        <v>0.00405</v>
      </c>
      <c r="D197" s="7" t="e">
        <f t="shared" si="20"/>
        <v>#DIV/0!</v>
      </c>
      <c r="E197" s="7" t="e">
        <f t="shared" si="21"/>
        <v>#DIV/0!</v>
      </c>
      <c r="F197" s="7" t="e">
        <f t="shared" si="16"/>
        <v>#DIV/0!</v>
      </c>
      <c r="G197" s="23"/>
      <c r="H197" s="7" t="e">
        <f t="shared" si="17"/>
        <v>#DIV/0!</v>
      </c>
    </row>
    <row r="198" ht="17.6" spans="1:8">
      <c r="A198" s="13">
        <v>186</v>
      </c>
      <c r="B198" s="16">
        <f t="shared" si="18"/>
        <v>49558</v>
      </c>
      <c r="C198" s="18">
        <f t="shared" si="19"/>
        <v>0.00405</v>
      </c>
      <c r="D198" s="7" t="e">
        <f t="shared" si="20"/>
        <v>#DIV/0!</v>
      </c>
      <c r="E198" s="7" t="e">
        <f t="shared" si="21"/>
        <v>#DIV/0!</v>
      </c>
      <c r="F198" s="7" t="e">
        <f t="shared" si="16"/>
        <v>#DIV/0!</v>
      </c>
      <c r="G198" s="23"/>
      <c r="H198" s="7" t="e">
        <f t="shared" si="17"/>
        <v>#DIV/0!</v>
      </c>
    </row>
    <row r="199" ht="17.6" spans="1:8">
      <c r="A199" s="13">
        <v>187</v>
      </c>
      <c r="B199" s="16">
        <f t="shared" si="18"/>
        <v>49588</v>
      </c>
      <c r="C199" s="18">
        <f t="shared" si="19"/>
        <v>0.00405</v>
      </c>
      <c r="D199" s="7" t="e">
        <f t="shared" si="20"/>
        <v>#DIV/0!</v>
      </c>
      <c r="E199" s="7" t="e">
        <f t="shared" si="21"/>
        <v>#DIV/0!</v>
      </c>
      <c r="F199" s="7" t="e">
        <f t="shared" si="16"/>
        <v>#DIV/0!</v>
      </c>
      <c r="G199" s="23"/>
      <c r="H199" s="7" t="e">
        <f t="shared" si="17"/>
        <v>#DIV/0!</v>
      </c>
    </row>
    <row r="200" ht="17.6" spans="1:8">
      <c r="A200" s="13">
        <v>188</v>
      </c>
      <c r="B200" s="16">
        <f t="shared" si="18"/>
        <v>49619</v>
      </c>
      <c r="C200" s="18">
        <f t="shared" si="19"/>
        <v>0.00405</v>
      </c>
      <c r="D200" s="7" t="e">
        <f t="shared" si="20"/>
        <v>#DIV/0!</v>
      </c>
      <c r="E200" s="7" t="e">
        <f t="shared" si="21"/>
        <v>#DIV/0!</v>
      </c>
      <c r="F200" s="7" t="e">
        <f t="shared" si="16"/>
        <v>#DIV/0!</v>
      </c>
      <c r="G200" s="23"/>
      <c r="H200" s="7" t="e">
        <f t="shared" si="17"/>
        <v>#DIV/0!</v>
      </c>
    </row>
    <row r="201" ht="17.6" spans="1:8">
      <c r="A201" s="13">
        <v>189</v>
      </c>
      <c r="B201" s="16">
        <f t="shared" si="18"/>
        <v>49649</v>
      </c>
      <c r="C201" s="18">
        <f t="shared" si="19"/>
        <v>0.00405</v>
      </c>
      <c r="D201" s="7" t="e">
        <f t="shared" si="20"/>
        <v>#DIV/0!</v>
      </c>
      <c r="E201" s="7" t="e">
        <f t="shared" si="21"/>
        <v>#DIV/0!</v>
      </c>
      <c r="F201" s="7" t="e">
        <f t="shared" si="16"/>
        <v>#DIV/0!</v>
      </c>
      <c r="G201" s="23"/>
      <c r="H201" s="7" t="e">
        <f t="shared" si="17"/>
        <v>#DIV/0!</v>
      </c>
    </row>
    <row r="202" ht="17.6" spans="1:8">
      <c r="A202" s="13">
        <v>190</v>
      </c>
      <c r="B202" s="16">
        <f t="shared" si="18"/>
        <v>49680</v>
      </c>
      <c r="C202" s="18">
        <f t="shared" si="19"/>
        <v>0.00405</v>
      </c>
      <c r="D202" s="7" t="e">
        <f t="shared" si="20"/>
        <v>#DIV/0!</v>
      </c>
      <c r="E202" s="7" t="e">
        <f t="shared" si="21"/>
        <v>#DIV/0!</v>
      </c>
      <c r="F202" s="7" t="e">
        <f t="shared" si="16"/>
        <v>#DIV/0!</v>
      </c>
      <c r="G202" s="23"/>
      <c r="H202" s="7" t="e">
        <f t="shared" si="17"/>
        <v>#DIV/0!</v>
      </c>
    </row>
    <row r="203" ht="17.6" spans="1:8">
      <c r="A203" s="13">
        <v>191</v>
      </c>
      <c r="B203" s="16">
        <f t="shared" si="18"/>
        <v>49711</v>
      </c>
      <c r="C203" s="18">
        <f t="shared" si="19"/>
        <v>0.00405</v>
      </c>
      <c r="D203" s="7" t="e">
        <f t="shared" si="20"/>
        <v>#DIV/0!</v>
      </c>
      <c r="E203" s="7" t="e">
        <f t="shared" si="21"/>
        <v>#DIV/0!</v>
      </c>
      <c r="F203" s="7" t="e">
        <f t="shared" si="16"/>
        <v>#DIV/0!</v>
      </c>
      <c r="G203" s="23"/>
      <c r="H203" s="7" t="e">
        <f t="shared" si="17"/>
        <v>#DIV/0!</v>
      </c>
    </row>
    <row r="204" ht="17.6" spans="1:8">
      <c r="A204" s="13">
        <v>192</v>
      </c>
      <c r="B204" s="16">
        <f t="shared" si="18"/>
        <v>49740</v>
      </c>
      <c r="C204" s="18">
        <f t="shared" si="19"/>
        <v>0.00405</v>
      </c>
      <c r="D204" s="7" t="e">
        <f t="shared" si="20"/>
        <v>#DIV/0!</v>
      </c>
      <c r="E204" s="7" t="e">
        <f t="shared" si="21"/>
        <v>#DIV/0!</v>
      </c>
      <c r="F204" s="7" t="e">
        <f t="shared" si="16"/>
        <v>#DIV/0!</v>
      </c>
      <c r="G204" s="23"/>
      <c r="H204" s="7" t="e">
        <f t="shared" si="17"/>
        <v>#DIV/0!</v>
      </c>
    </row>
    <row r="205" ht="17.6" spans="1:8">
      <c r="A205" s="13">
        <v>193</v>
      </c>
      <c r="B205" s="16">
        <f t="shared" si="18"/>
        <v>49771</v>
      </c>
      <c r="C205" s="18">
        <f t="shared" si="19"/>
        <v>0.00405</v>
      </c>
      <c r="D205" s="7" t="e">
        <f t="shared" si="20"/>
        <v>#DIV/0!</v>
      </c>
      <c r="E205" s="7" t="e">
        <f t="shared" si="21"/>
        <v>#DIV/0!</v>
      </c>
      <c r="F205" s="7" t="e">
        <f t="shared" si="16"/>
        <v>#DIV/0!</v>
      </c>
      <c r="G205" s="23"/>
      <c r="H205" s="7" t="e">
        <f t="shared" si="17"/>
        <v>#DIV/0!</v>
      </c>
    </row>
    <row r="206" ht="17.6" spans="1:8">
      <c r="A206" s="13">
        <v>194</v>
      </c>
      <c r="B206" s="16">
        <f t="shared" si="18"/>
        <v>49801</v>
      </c>
      <c r="C206" s="18">
        <f t="shared" si="19"/>
        <v>0.00405</v>
      </c>
      <c r="D206" s="7" t="e">
        <f t="shared" si="20"/>
        <v>#DIV/0!</v>
      </c>
      <c r="E206" s="7" t="e">
        <f t="shared" si="21"/>
        <v>#DIV/0!</v>
      </c>
      <c r="F206" s="7" t="e">
        <f t="shared" si="16"/>
        <v>#DIV/0!</v>
      </c>
      <c r="G206" s="23"/>
      <c r="H206" s="7" t="e">
        <f t="shared" si="17"/>
        <v>#DIV/0!</v>
      </c>
    </row>
    <row r="207" ht="17.6" spans="1:8">
      <c r="A207" s="13">
        <v>195</v>
      </c>
      <c r="B207" s="16">
        <f t="shared" si="18"/>
        <v>49832</v>
      </c>
      <c r="C207" s="18">
        <f t="shared" si="19"/>
        <v>0.00405</v>
      </c>
      <c r="D207" s="7" t="e">
        <f t="shared" si="20"/>
        <v>#DIV/0!</v>
      </c>
      <c r="E207" s="7" t="e">
        <f t="shared" si="21"/>
        <v>#DIV/0!</v>
      </c>
      <c r="F207" s="7" t="e">
        <f t="shared" ref="F207:F270" si="22">H206/($B$4-A207+1)</f>
        <v>#DIV/0!</v>
      </c>
      <c r="G207" s="23"/>
      <c r="H207" s="7" t="e">
        <f t="shared" ref="H207:H270" si="23">H206-F207-G207</f>
        <v>#DIV/0!</v>
      </c>
    </row>
    <row r="208" ht="17.6" spans="1:8">
      <c r="A208" s="13">
        <v>196</v>
      </c>
      <c r="B208" s="16">
        <f t="shared" si="18"/>
        <v>49862</v>
      </c>
      <c r="C208" s="18">
        <f t="shared" si="19"/>
        <v>0.00405</v>
      </c>
      <c r="D208" s="7" t="e">
        <f t="shared" si="20"/>
        <v>#DIV/0!</v>
      </c>
      <c r="E208" s="7" t="e">
        <f t="shared" si="21"/>
        <v>#DIV/0!</v>
      </c>
      <c r="F208" s="7" t="e">
        <f t="shared" si="22"/>
        <v>#DIV/0!</v>
      </c>
      <c r="G208" s="23"/>
      <c r="H208" s="7" t="e">
        <f t="shared" si="23"/>
        <v>#DIV/0!</v>
      </c>
    </row>
    <row r="209" ht="17.6" spans="1:8">
      <c r="A209" s="13">
        <v>197</v>
      </c>
      <c r="B209" s="16">
        <f t="shared" si="18"/>
        <v>49893</v>
      </c>
      <c r="C209" s="18">
        <f t="shared" si="19"/>
        <v>0.00405</v>
      </c>
      <c r="D209" s="7" t="e">
        <f t="shared" si="20"/>
        <v>#DIV/0!</v>
      </c>
      <c r="E209" s="7" t="e">
        <f t="shared" si="21"/>
        <v>#DIV/0!</v>
      </c>
      <c r="F209" s="7" t="e">
        <f t="shared" si="22"/>
        <v>#DIV/0!</v>
      </c>
      <c r="G209" s="23"/>
      <c r="H209" s="7" t="e">
        <f t="shared" si="23"/>
        <v>#DIV/0!</v>
      </c>
    </row>
    <row r="210" ht="17.6" spans="1:8">
      <c r="A210" s="13">
        <v>198</v>
      </c>
      <c r="B210" s="16">
        <f t="shared" si="18"/>
        <v>49924</v>
      </c>
      <c r="C210" s="18">
        <f t="shared" si="19"/>
        <v>0.00405</v>
      </c>
      <c r="D210" s="7" t="e">
        <f t="shared" si="20"/>
        <v>#DIV/0!</v>
      </c>
      <c r="E210" s="7" t="e">
        <f t="shared" si="21"/>
        <v>#DIV/0!</v>
      </c>
      <c r="F210" s="7" t="e">
        <f t="shared" si="22"/>
        <v>#DIV/0!</v>
      </c>
      <c r="G210" s="23"/>
      <c r="H210" s="7" t="e">
        <f t="shared" si="23"/>
        <v>#DIV/0!</v>
      </c>
    </row>
    <row r="211" ht="17.6" spans="1:8">
      <c r="A211" s="13">
        <v>199</v>
      </c>
      <c r="B211" s="16">
        <f t="shared" si="18"/>
        <v>49954</v>
      </c>
      <c r="C211" s="18">
        <f t="shared" si="19"/>
        <v>0.00405</v>
      </c>
      <c r="D211" s="7" t="e">
        <f t="shared" si="20"/>
        <v>#DIV/0!</v>
      </c>
      <c r="E211" s="7" t="e">
        <f t="shared" si="21"/>
        <v>#DIV/0!</v>
      </c>
      <c r="F211" s="7" t="e">
        <f t="shared" si="22"/>
        <v>#DIV/0!</v>
      </c>
      <c r="G211" s="23"/>
      <c r="H211" s="7" t="e">
        <f t="shared" si="23"/>
        <v>#DIV/0!</v>
      </c>
    </row>
    <row r="212" ht="17.6" spans="1:8">
      <c r="A212" s="13">
        <v>200</v>
      </c>
      <c r="B212" s="16">
        <f t="shared" si="18"/>
        <v>49985</v>
      </c>
      <c r="C212" s="18">
        <f t="shared" si="19"/>
        <v>0.00405</v>
      </c>
      <c r="D212" s="7" t="e">
        <f t="shared" si="20"/>
        <v>#DIV/0!</v>
      </c>
      <c r="E212" s="7" t="e">
        <f t="shared" si="21"/>
        <v>#DIV/0!</v>
      </c>
      <c r="F212" s="7" t="e">
        <f t="shared" si="22"/>
        <v>#DIV/0!</v>
      </c>
      <c r="G212" s="23"/>
      <c r="H212" s="7" t="e">
        <f t="shared" si="23"/>
        <v>#DIV/0!</v>
      </c>
    </row>
    <row r="213" ht="17.6" spans="1:8">
      <c r="A213" s="13">
        <v>201</v>
      </c>
      <c r="B213" s="16">
        <f t="shared" si="18"/>
        <v>50015</v>
      </c>
      <c r="C213" s="18">
        <f t="shared" si="19"/>
        <v>0.00405</v>
      </c>
      <c r="D213" s="7" t="e">
        <f t="shared" si="20"/>
        <v>#DIV/0!</v>
      </c>
      <c r="E213" s="7" t="e">
        <f t="shared" si="21"/>
        <v>#DIV/0!</v>
      </c>
      <c r="F213" s="7" t="e">
        <f t="shared" si="22"/>
        <v>#DIV/0!</v>
      </c>
      <c r="G213" s="23"/>
      <c r="H213" s="7" t="e">
        <f t="shared" si="23"/>
        <v>#DIV/0!</v>
      </c>
    </row>
    <row r="214" ht="17.6" spans="1:8">
      <c r="A214" s="13">
        <v>202</v>
      </c>
      <c r="B214" s="16">
        <f t="shared" si="18"/>
        <v>50046</v>
      </c>
      <c r="C214" s="18">
        <f t="shared" si="19"/>
        <v>0.00405</v>
      </c>
      <c r="D214" s="7" t="e">
        <f t="shared" si="20"/>
        <v>#DIV/0!</v>
      </c>
      <c r="E214" s="7" t="e">
        <f t="shared" si="21"/>
        <v>#DIV/0!</v>
      </c>
      <c r="F214" s="7" t="e">
        <f t="shared" si="22"/>
        <v>#DIV/0!</v>
      </c>
      <c r="G214" s="23"/>
      <c r="H214" s="7" t="e">
        <f t="shared" si="23"/>
        <v>#DIV/0!</v>
      </c>
    </row>
    <row r="215" ht="17.6" spans="1:8">
      <c r="A215" s="13">
        <v>203</v>
      </c>
      <c r="B215" s="16">
        <f t="shared" si="18"/>
        <v>50077</v>
      </c>
      <c r="C215" s="18">
        <f t="shared" si="19"/>
        <v>0.00405</v>
      </c>
      <c r="D215" s="7" t="e">
        <f t="shared" si="20"/>
        <v>#DIV/0!</v>
      </c>
      <c r="E215" s="7" t="e">
        <f t="shared" si="21"/>
        <v>#DIV/0!</v>
      </c>
      <c r="F215" s="7" t="e">
        <f t="shared" si="22"/>
        <v>#DIV/0!</v>
      </c>
      <c r="G215" s="23"/>
      <c r="H215" s="7" t="e">
        <f t="shared" si="23"/>
        <v>#DIV/0!</v>
      </c>
    </row>
    <row r="216" ht="17.6" spans="1:8">
      <c r="A216" s="13">
        <v>204</v>
      </c>
      <c r="B216" s="16">
        <f t="shared" ref="B216:B279" si="24">EDATE(B215,1)</f>
        <v>50105</v>
      </c>
      <c r="C216" s="18">
        <f t="shared" ref="C216:C279" si="25">C215</f>
        <v>0.00405</v>
      </c>
      <c r="D216" s="7" t="e">
        <f t="shared" ref="D216:D279" si="26">E216+F216</f>
        <v>#DIV/0!</v>
      </c>
      <c r="E216" s="7" t="e">
        <f t="shared" ref="E216:E279" si="27">H215*C216</f>
        <v>#DIV/0!</v>
      </c>
      <c r="F216" s="7" t="e">
        <f t="shared" si="22"/>
        <v>#DIV/0!</v>
      </c>
      <c r="G216" s="23"/>
      <c r="H216" s="7" t="e">
        <f t="shared" si="23"/>
        <v>#DIV/0!</v>
      </c>
    </row>
    <row r="217" ht="17.6" spans="1:8">
      <c r="A217" s="13">
        <v>205</v>
      </c>
      <c r="B217" s="16">
        <f t="shared" si="24"/>
        <v>50136</v>
      </c>
      <c r="C217" s="18">
        <f t="shared" si="25"/>
        <v>0.00405</v>
      </c>
      <c r="D217" s="7" t="e">
        <f t="shared" si="26"/>
        <v>#DIV/0!</v>
      </c>
      <c r="E217" s="7" t="e">
        <f t="shared" si="27"/>
        <v>#DIV/0!</v>
      </c>
      <c r="F217" s="7" t="e">
        <f t="shared" si="22"/>
        <v>#DIV/0!</v>
      </c>
      <c r="G217" s="23"/>
      <c r="H217" s="7" t="e">
        <f t="shared" si="23"/>
        <v>#DIV/0!</v>
      </c>
    </row>
    <row r="218" ht="17.6" spans="1:8">
      <c r="A218" s="13">
        <v>206</v>
      </c>
      <c r="B218" s="16">
        <f t="shared" si="24"/>
        <v>50166</v>
      </c>
      <c r="C218" s="18">
        <f t="shared" si="25"/>
        <v>0.00405</v>
      </c>
      <c r="D218" s="7" t="e">
        <f t="shared" si="26"/>
        <v>#DIV/0!</v>
      </c>
      <c r="E218" s="7" t="e">
        <f t="shared" si="27"/>
        <v>#DIV/0!</v>
      </c>
      <c r="F218" s="7" t="e">
        <f t="shared" si="22"/>
        <v>#DIV/0!</v>
      </c>
      <c r="G218" s="23"/>
      <c r="H218" s="7" t="e">
        <f t="shared" si="23"/>
        <v>#DIV/0!</v>
      </c>
    </row>
    <row r="219" ht="17.6" spans="1:8">
      <c r="A219" s="13">
        <v>207</v>
      </c>
      <c r="B219" s="16">
        <f t="shared" si="24"/>
        <v>50197</v>
      </c>
      <c r="C219" s="18">
        <f t="shared" si="25"/>
        <v>0.00405</v>
      </c>
      <c r="D219" s="7" t="e">
        <f t="shared" si="26"/>
        <v>#DIV/0!</v>
      </c>
      <c r="E219" s="7" t="e">
        <f t="shared" si="27"/>
        <v>#DIV/0!</v>
      </c>
      <c r="F219" s="7" t="e">
        <f t="shared" si="22"/>
        <v>#DIV/0!</v>
      </c>
      <c r="G219" s="23"/>
      <c r="H219" s="7" t="e">
        <f t="shared" si="23"/>
        <v>#DIV/0!</v>
      </c>
    </row>
    <row r="220" ht="17.6" spans="1:8">
      <c r="A220" s="13">
        <v>208</v>
      </c>
      <c r="B220" s="16">
        <f t="shared" si="24"/>
        <v>50227</v>
      </c>
      <c r="C220" s="18">
        <f t="shared" si="25"/>
        <v>0.00405</v>
      </c>
      <c r="D220" s="7" t="e">
        <f t="shared" si="26"/>
        <v>#DIV/0!</v>
      </c>
      <c r="E220" s="7" t="e">
        <f t="shared" si="27"/>
        <v>#DIV/0!</v>
      </c>
      <c r="F220" s="7" t="e">
        <f t="shared" si="22"/>
        <v>#DIV/0!</v>
      </c>
      <c r="G220" s="23"/>
      <c r="H220" s="7" t="e">
        <f t="shared" si="23"/>
        <v>#DIV/0!</v>
      </c>
    </row>
    <row r="221" ht="17.6" spans="1:8">
      <c r="A221" s="13">
        <v>209</v>
      </c>
      <c r="B221" s="16">
        <f t="shared" si="24"/>
        <v>50258</v>
      </c>
      <c r="C221" s="18">
        <f t="shared" si="25"/>
        <v>0.00405</v>
      </c>
      <c r="D221" s="7" t="e">
        <f t="shared" si="26"/>
        <v>#DIV/0!</v>
      </c>
      <c r="E221" s="7" t="e">
        <f t="shared" si="27"/>
        <v>#DIV/0!</v>
      </c>
      <c r="F221" s="7" t="e">
        <f t="shared" si="22"/>
        <v>#DIV/0!</v>
      </c>
      <c r="G221" s="23"/>
      <c r="H221" s="7" t="e">
        <f t="shared" si="23"/>
        <v>#DIV/0!</v>
      </c>
    </row>
    <row r="222" ht="17.6" spans="1:8">
      <c r="A222" s="13">
        <v>210</v>
      </c>
      <c r="B222" s="16">
        <f t="shared" si="24"/>
        <v>50289</v>
      </c>
      <c r="C222" s="18">
        <f t="shared" si="25"/>
        <v>0.00405</v>
      </c>
      <c r="D222" s="7" t="e">
        <f t="shared" si="26"/>
        <v>#DIV/0!</v>
      </c>
      <c r="E222" s="7" t="e">
        <f t="shared" si="27"/>
        <v>#DIV/0!</v>
      </c>
      <c r="F222" s="7" t="e">
        <f t="shared" si="22"/>
        <v>#DIV/0!</v>
      </c>
      <c r="G222" s="23"/>
      <c r="H222" s="7" t="e">
        <f t="shared" si="23"/>
        <v>#DIV/0!</v>
      </c>
    </row>
    <row r="223" ht="17.6" spans="1:8">
      <c r="A223" s="13">
        <v>211</v>
      </c>
      <c r="B223" s="16">
        <f t="shared" si="24"/>
        <v>50319</v>
      </c>
      <c r="C223" s="18">
        <f t="shared" si="25"/>
        <v>0.00405</v>
      </c>
      <c r="D223" s="7" t="e">
        <f t="shared" si="26"/>
        <v>#DIV/0!</v>
      </c>
      <c r="E223" s="7" t="e">
        <f t="shared" si="27"/>
        <v>#DIV/0!</v>
      </c>
      <c r="F223" s="7" t="e">
        <f t="shared" si="22"/>
        <v>#DIV/0!</v>
      </c>
      <c r="G223" s="23"/>
      <c r="H223" s="7" t="e">
        <f t="shared" si="23"/>
        <v>#DIV/0!</v>
      </c>
    </row>
    <row r="224" ht="17.6" spans="1:8">
      <c r="A224" s="13">
        <v>212</v>
      </c>
      <c r="B224" s="16">
        <f t="shared" si="24"/>
        <v>50350</v>
      </c>
      <c r="C224" s="18">
        <f t="shared" si="25"/>
        <v>0.00405</v>
      </c>
      <c r="D224" s="7" t="e">
        <f t="shared" si="26"/>
        <v>#DIV/0!</v>
      </c>
      <c r="E224" s="7" t="e">
        <f t="shared" si="27"/>
        <v>#DIV/0!</v>
      </c>
      <c r="F224" s="7" t="e">
        <f t="shared" si="22"/>
        <v>#DIV/0!</v>
      </c>
      <c r="G224" s="23"/>
      <c r="H224" s="7" t="e">
        <f t="shared" si="23"/>
        <v>#DIV/0!</v>
      </c>
    </row>
    <row r="225" ht="17.6" spans="1:8">
      <c r="A225" s="13">
        <v>213</v>
      </c>
      <c r="B225" s="16">
        <f t="shared" si="24"/>
        <v>50380</v>
      </c>
      <c r="C225" s="18">
        <f t="shared" si="25"/>
        <v>0.00405</v>
      </c>
      <c r="D225" s="7" t="e">
        <f t="shared" si="26"/>
        <v>#DIV/0!</v>
      </c>
      <c r="E225" s="7" t="e">
        <f t="shared" si="27"/>
        <v>#DIV/0!</v>
      </c>
      <c r="F225" s="7" t="e">
        <f t="shared" si="22"/>
        <v>#DIV/0!</v>
      </c>
      <c r="G225" s="23"/>
      <c r="H225" s="7" t="e">
        <f t="shared" si="23"/>
        <v>#DIV/0!</v>
      </c>
    </row>
    <row r="226" ht="17.6" spans="1:8">
      <c r="A226" s="13">
        <v>214</v>
      </c>
      <c r="B226" s="16">
        <f t="shared" si="24"/>
        <v>50411</v>
      </c>
      <c r="C226" s="18">
        <f t="shared" si="25"/>
        <v>0.00405</v>
      </c>
      <c r="D226" s="7" t="e">
        <f t="shared" si="26"/>
        <v>#DIV/0!</v>
      </c>
      <c r="E226" s="7" t="e">
        <f t="shared" si="27"/>
        <v>#DIV/0!</v>
      </c>
      <c r="F226" s="7" t="e">
        <f t="shared" si="22"/>
        <v>#DIV/0!</v>
      </c>
      <c r="G226" s="23"/>
      <c r="H226" s="7" t="e">
        <f t="shared" si="23"/>
        <v>#DIV/0!</v>
      </c>
    </row>
    <row r="227" ht="17.6" spans="1:8">
      <c r="A227" s="13">
        <v>215</v>
      </c>
      <c r="B227" s="16">
        <f t="shared" si="24"/>
        <v>50442</v>
      </c>
      <c r="C227" s="18">
        <f t="shared" si="25"/>
        <v>0.00405</v>
      </c>
      <c r="D227" s="7" t="e">
        <f t="shared" si="26"/>
        <v>#DIV/0!</v>
      </c>
      <c r="E227" s="7" t="e">
        <f t="shared" si="27"/>
        <v>#DIV/0!</v>
      </c>
      <c r="F227" s="7" t="e">
        <f t="shared" si="22"/>
        <v>#DIV/0!</v>
      </c>
      <c r="G227" s="23"/>
      <c r="H227" s="7" t="e">
        <f t="shared" si="23"/>
        <v>#DIV/0!</v>
      </c>
    </row>
    <row r="228" ht="17.6" spans="1:8">
      <c r="A228" s="13">
        <v>216</v>
      </c>
      <c r="B228" s="16">
        <f t="shared" si="24"/>
        <v>50470</v>
      </c>
      <c r="C228" s="18">
        <f t="shared" si="25"/>
        <v>0.00405</v>
      </c>
      <c r="D228" s="7" t="e">
        <f t="shared" si="26"/>
        <v>#DIV/0!</v>
      </c>
      <c r="E228" s="7" t="e">
        <f t="shared" si="27"/>
        <v>#DIV/0!</v>
      </c>
      <c r="F228" s="7" t="e">
        <f t="shared" si="22"/>
        <v>#DIV/0!</v>
      </c>
      <c r="G228" s="23"/>
      <c r="H228" s="7" t="e">
        <f t="shared" si="23"/>
        <v>#DIV/0!</v>
      </c>
    </row>
    <row r="229" ht="17.6" spans="1:8">
      <c r="A229" s="13">
        <v>217</v>
      </c>
      <c r="B229" s="16">
        <f t="shared" si="24"/>
        <v>50501</v>
      </c>
      <c r="C229" s="18">
        <f t="shared" si="25"/>
        <v>0.00405</v>
      </c>
      <c r="D229" s="7" t="e">
        <f t="shared" si="26"/>
        <v>#DIV/0!</v>
      </c>
      <c r="E229" s="7" t="e">
        <f t="shared" si="27"/>
        <v>#DIV/0!</v>
      </c>
      <c r="F229" s="7" t="e">
        <f t="shared" si="22"/>
        <v>#DIV/0!</v>
      </c>
      <c r="G229" s="23"/>
      <c r="H229" s="7" t="e">
        <f t="shared" si="23"/>
        <v>#DIV/0!</v>
      </c>
    </row>
    <row r="230" ht="17.6" spans="1:8">
      <c r="A230" s="13">
        <v>218</v>
      </c>
      <c r="B230" s="16">
        <f t="shared" si="24"/>
        <v>50531</v>
      </c>
      <c r="C230" s="18">
        <f t="shared" si="25"/>
        <v>0.00405</v>
      </c>
      <c r="D230" s="7" t="e">
        <f t="shared" si="26"/>
        <v>#DIV/0!</v>
      </c>
      <c r="E230" s="7" t="e">
        <f t="shared" si="27"/>
        <v>#DIV/0!</v>
      </c>
      <c r="F230" s="7" t="e">
        <f t="shared" si="22"/>
        <v>#DIV/0!</v>
      </c>
      <c r="G230" s="23"/>
      <c r="H230" s="7" t="e">
        <f t="shared" si="23"/>
        <v>#DIV/0!</v>
      </c>
    </row>
    <row r="231" ht="17.6" spans="1:8">
      <c r="A231" s="13">
        <v>219</v>
      </c>
      <c r="B231" s="16">
        <f t="shared" si="24"/>
        <v>50562</v>
      </c>
      <c r="C231" s="18">
        <f t="shared" si="25"/>
        <v>0.00405</v>
      </c>
      <c r="D231" s="7" t="e">
        <f t="shared" si="26"/>
        <v>#DIV/0!</v>
      </c>
      <c r="E231" s="7" t="e">
        <f t="shared" si="27"/>
        <v>#DIV/0!</v>
      </c>
      <c r="F231" s="7" t="e">
        <f t="shared" si="22"/>
        <v>#DIV/0!</v>
      </c>
      <c r="G231" s="23"/>
      <c r="H231" s="7" t="e">
        <f t="shared" si="23"/>
        <v>#DIV/0!</v>
      </c>
    </row>
    <row r="232" ht="17.6" spans="1:8">
      <c r="A232" s="13">
        <v>220</v>
      </c>
      <c r="B232" s="16">
        <f t="shared" si="24"/>
        <v>50592</v>
      </c>
      <c r="C232" s="18">
        <f t="shared" si="25"/>
        <v>0.00405</v>
      </c>
      <c r="D232" s="7" t="e">
        <f t="shared" si="26"/>
        <v>#DIV/0!</v>
      </c>
      <c r="E232" s="7" t="e">
        <f t="shared" si="27"/>
        <v>#DIV/0!</v>
      </c>
      <c r="F232" s="7" t="e">
        <f t="shared" si="22"/>
        <v>#DIV/0!</v>
      </c>
      <c r="G232" s="23"/>
      <c r="H232" s="7" t="e">
        <f t="shared" si="23"/>
        <v>#DIV/0!</v>
      </c>
    </row>
    <row r="233" ht="17.6" spans="1:8">
      <c r="A233" s="13">
        <v>221</v>
      </c>
      <c r="B233" s="16">
        <f t="shared" si="24"/>
        <v>50623</v>
      </c>
      <c r="C233" s="18">
        <f t="shared" si="25"/>
        <v>0.00405</v>
      </c>
      <c r="D233" s="7" t="e">
        <f t="shared" si="26"/>
        <v>#DIV/0!</v>
      </c>
      <c r="E233" s="7" t="e">
        <f t="shared" si="27"/>
        <v>#DIV/0!</v>
      </c>
      <c r="F233" s="7" t="e">
        <f t="shared" si="22"/>
        <v>#DIV/0!</v>
      </c>
      <c r="G233" s="23"/>
      <c r="H233" s="7" t="e">
        <f t="shared" si="23"/>
        <v>#DIV/0!</v>
      </c>
    </row>
    <row r="234" ht="17.6" spans="1:8">
      <c r="A234" s="13">
        <v>222</v>
      </c>
      <c r="B234" s="16">
        <f t="shared" si="24"/>
        <v>50654</v>
      </c>
      <c r="C234" s="18">
        <f t="shared" si="25"/>
        <v>0.00405</v>
      </c>
      <c r="D234" s="7" t="e">
        <f t="shared" si="26"/>
        <v>#DIV/0!</v>
      </c>
      <c r="E234" s="7" t="e">
        <f t="shared" si="27"/>
        <v>#DIV/0!</v>
      </c>
      <c r="F234" s="7" t="e">
        <f t="shared" si="22"/>
        <v>#DIV/0!</v>
      </c>
      <c r="G234" s="23"/>
      <c r="H234" s="7" t="e">
        <f t="shared" si="23"/>
        <v>#DIV/0!</v>
      </c>
    </row>
    <row r="235" ht="17.6" spans="1:8">
      <c r="A235" s="13">
        <v>223</v>
      </c>
      <c r="B235" s="16">
        <f t="shared" si="24"/>
        <v>50684</v>
      </c>
      <c r="C235" s="18">
        <f t="shared" si="25"/>
        <v>0.00405</v>
      </c>
      <c r="D235" s="7" t="e">
        <f t="shared" si="26"/>
        <v>#DIV/0!</v>
      </c>
      <c r="E235" s="7" t="e">
        <f t="shared" si="27"/>
        <v>#DIV/0!</v>
      </c>
      <c r="F235" s="7" t="e">
        <f t="shared" si="22"/>
        <v>#DIV/0!</v>
      </c>
      <c r="G235" s="23"/>
      <c r="H235" s="7" t="e">
        <f t="shared" si="23"/>
        <v>#DIV/0!</v>
      </c>
    </row>
    <row r="236" ht="17.6" spans="1:8">
      <c r="A236" s="13">
        <v>224</v>
      </c>
      <c r="B236" s="16">
        <f t="shared" si="24"/>
        <v>50715</v>
      </c>
      <c r="C236" s="18">
        <f t="shared" si="25"/>
        <v>0.00405</v>
      </c>
      <c r="D236" s="7" t="e">
        <f t="shared" si="26"/>
        <v>#DIV/0!</v>
      </c>
      <c r="E236" s="7" t="e">
        <f t="shared" si="27"/>
        <v>#DIV/0!</v>
      </c>
      <c r="F236" s="7" t="e">
        <f t="shared" si="22"/>
        <v>#DIV/0!</v>
      </c>
      <c r="G236" s="23"/>
      <c r="H236" s="7" t="e">
        <f t="shared" si="23"/>
        <v>#DIV/0!</v>
      </c>
    </row>
    <row r="237" ht="17.6" spans="1:8">
      <c r="A237" s="13">
        <v>225</v>
      </c>
      <c r="B237" s="16">
        <f t="shared" si="24"/>
        <v>50745</v>
      </c>
      <c r="C237" s="18">
        <f t="shared" si="25"/>
        <v>0.00405</v>
      </c>
      <c r="D237" s="7" t="e">
        <f t="shared" si="26"/>
        <v>#DIV/0!</v>
      </c>
      <c r="E237" s="7" t="e">
        <f t="shared" si="27"/>
        <v>#DIV/0!</v>
      </c>
      <c r="F237" s="7" t="e">
        <f t="shared" si="22"/>
        <v>#DIV/0!</v>
      </c>
      <c r="G237" s="23"/>
      <c r="H237" s="7" t="e">
        <f t="shared" si="23"/>
        <v>#DIV/0!</v>
      </c>
    </row>
    <row r="238" ht="17.6" spans="1:8">
      <c r="A238" s="13">
        <v>226</v>
      </c>
      <c r="B238" s="16">
        <f t="shared" si="24"/>
        <v>50776</v>
      </c>
      <c r="C238" s="18">
        <f t="shared" si="25"/>
        <v>0.00405</v>
      </c>
      <c r="D238" s="7" t="e">
        <f t="shared" si="26"/>
        <v>#DIV/0!</v>
      </c>
      <c r="E238" s="7" t="e">
        <f t="shared" si="27"/>
        <v>#DIV/0!</v>
      </c>
      <c r="F238" s="7" t="e">
        <f t="shared" si="22"/>
        <v>#DIV/0!</v>
      </c>
      <c r="G238" s="23"/>
      <c r="H238" s="7" t="e">
        <f t="shared" si="23"/>
        <v>#DIV/0!</v>
      </c>
    </row>
    <row r="239" ht="17.6" spans="1:8">
      <c r="A239" s="13">
        <v>227</v>
      </c>
      <c r="B239" s="16">
        <f t="shared" si="24"/>
        <v>50807</v>
      </c>
      <c r="C239" s="18">
        <f t="shared" si="25"/>
        <v>0.00405</v>
      </c>
      <c r="D239" s="7" t="e">
        <f t="shared" si="26"/>
        <v>#DIV/0!</v>
      </c>
      <c r="E239" s="7" t="e">
        <f t="shared" si="27"/>
        <v>#DIV/0!</v>
      </c>
      <c r="F239" s="7" t="e">
        <f t="shared" si="22"/>
        <v>#DIV/0!</v>
      </c>
      <c r="G239" s="23"/>
      <c r="H239" s="7" t="e">
        <f t="shared" si="23"/>
        <v>#DIV/0!</v>
      </c>
    </row>
    <row r="240" ht="17.6" spans="1:8">
      <c r="A240" s="13">
        <v>228</v>
      </c>
      <c r="B240" s="16">
        <f t="shared" si="24"/>
        <v>50835</v>
      </c>
      <c r="C240" s="18">
        <f t="shared" si="25"/>
        <v>0.00405</v>
      </c>
      <c r="D240" s="7" t="e">
        <f t="shared" si="26"/>
        <v>#DIV/0!</v>
      </c>
      <c r="E240" s="7" t="e">
        <f t="shared" si="27"/>
        <v>#DIV/0!</v>
      </c>
      <c r="F240" s="7" t="e">
        <f t="shared" si="22"/>
        <v>#DIV/0!</v>
      </c>
      <c r="G240" s="23"/>
      <c r="H240" s="7" t="e">
        <f t="shared" si="23"/>
        <v>#DIV/0!</v>
      </c>
    </row>
    <row r="241" ht="17.6" spans="1:8">
      <c r="A241" s="13">
        <v>229</v>
      </c>
      <c r="B241" s="16">
        <f t="shared" si="24"/>
        <v>50866</v>
      </c>
      <c r="C241" s="18">
        <f t="shared" si="25"/>
        <v>0.00405</v>
      </c>
      <c r="D241" s="7" t="e">
        <f t="shared" si="26"/>
        <v>#DIV/0!</v>
      </c>
      <c r="E241" s="7" t="e">
        <f t="shared" si="27"/>
        <v>#DIV/0!</v>
      </c>
      <c r="F241" s="7" t="e">
        <f t="shared" si="22"/>
        <v>#DIV/0!</v>
      </c>
      <c r="G241" s="23"/>
      <c r="H241" s="7" t="e">
        <f t="shared" si="23"/>
        <v>#DIV/0!</v>
      </c>
    </row>
    <row r="242" ht="17.6" spans="1:8">
      <c r="A242" s="13">
        <v>230</v>
      </c>
      <c r="B242" s="16">
        <f t="shared" si="24"/>
        <v>50896</v>
      </c>
      <c r="C242" s="18">
        <f t="shared" si="25"/>
        <v>0.00405</v>
      </c>
      <c r="D242" s="7" t="e">
        <f t="shared" si="26"/>
        <v>#DIV/0!</v>
      </c>
      <c r="E242" s="7" t="e">
        <f t="shared" si="27"/>
        <v>#DIV/0!</v>
      </c>
      <c r="F242" s="7" t="e">
        <f t="shared" si="22"/>
        <v>#DIV/0!</v>
      </c>
      <c r="G242" s="23"/>
      <c r="H242" s="7" t="e">
        <f t="shared" si="23"/>
        <v>#DIV/0!</v>
      </c>
    </row>
    <row r="243" ht="17.6" spans="1:8">
      <c r="A243" s="13">
        <v>231</v>
      </c>
      <c r="B243" s="16">
        <f t="shared" si="24"/>
        <v>50927</v>
      </c>
      <c r="C243" s="18">
        <f t="shared" si="25"/>
        <v>0.00405</v>
      </c>
      <c r="D243" s="7" t="e">
        <f t="shared" si="26"/>
        <v>#DIV/0!</v>
      </c>
      <c r="E243" s="7" t="e">
        <f t="shared" si="27"/>
        <v>#DIV/0!</v>
      </c>
      <c r="F243" s="7" t="e">
        <f t="shared" si="22"/>
        <v>#DIV/0!</v>
      </c>
      <c r="G243" s="23"/>
      <c r="H243" s="7" t="e">
        <f t="shared" si="23"/>
        <v>#DIV/0!</v>
      </c>
    </row>
    <row r="244" ht="17.6" spans="1:8">
      <c r="A244" s="13">
        <v>232</v>
      </c>
      <c r="B244" s="16">
        <f t="shared" si="24"/>
        <v>50957</v>
      </c>
      <c r="C244" s="18">
        <f t="shared" si="25"/>
        <v>0.00405</v>
      </c>
      <c r="D244" s="7" t="e">
        <f t="shared" si="26"/>
        <v>#DIV/0!</v>
      </c>
      <c r="E244" s="7" t="e">
        <f t="shared" si="27"/>
        <v>#DIV/0!</v>
      </c>
      <c r="F244" s="7" t="e">
        <f t="shared" si="22"/>
        <v>#DIV/0!</v>
      </c>
      <c r="G244" s="23"/>
      <c r="H244" s="7" t="e">
        <f t="shared" si="23"/>
        <v>#DIV/0!</v>
      </c>
    </row>
    <row r="245" ht="17.6" spans="1:8">
      <c r="A245" s="13">
        <v>233</v>
      </c>
      <c r="B245" s="16">
        <f t="shared" si="24"/>
        <v>50988</v>
      </c>
      <c r="C245" s="18">
        <f t="shared" si="25"/>
        <v>0.00405</v>
      </c>
      <c r="D245" s="7" t="e">
        <f t="shared" si="26"/>
        <v>#DIV/0!</v>
      </c>
      <c r="E245" s="7" t="e">
        <f t="shared" si="27"/>
        <v>#DIV/0!</v>
      </c>
      <c r="F245" s="7" t="e">
        <f t="shared" si="22"/>
        <v>#DIV/0!</v>
      </c>
      <c r="G245" s="23"/>
      <c r="H245" s="7" t="e">
        <f t="shared" si="23"/>
        <v>#DIV/0!</v>
      </c>
    </row>
    <row r="246" ht="17.6" spans="1:8">
      <c r="A246" s="13">
        <v>234</v>
      </c>
      <c r="B246" s="16">
        <f t="shared" si="24"/>
        <v>51019</v>
      </c>
      <c r="C246" s="18">
        <f t="shared" si="25"/>
        <v>0.00405</v>
      </c>
      <c r="D246" s="7" t="e">
        <f t="shared" si="26"/>
        <v>#DIV/0!</v>
      </c>
      <c r="E246" s="7" t="e">
        <f t="shared" si="27"/>
        <v>#DIV/0!</v>
      </c>
      <c r="F246" s="7" t="e">
        <f t="shared" si="22"/>
        <v>#DIV/0!</v>
      </c>
      <c r="G246" s="23"/>
      <c r="H246" s="7" t="e">
        <f t="shared" si="23"/>
        <v>#DIV/0!</v>
      </c>
    </row>
    <row r="247" ht="17.6" spans="1:8">
      <c r="A247" s="13">
        <v>235</v>
      </c>
      <c r="B247" s="16">
        <f t="shared" si="24"/>
        <v>51049</v>
      </c>
      <c r="C247" s="18">
        <f t="shared" si="25"/>
        <v>0.00405</v>
      </c>
      <c r="D247" s="7" t="e">
        <f t="shared" si="26"/>
        <v>#DIV/0!</v>
      </c>
      <c r="E247" s="7" t="e">
        <f t="shared" si="27"/>
        <v>#DIV/0!</v>
      </c>
      <c r="F247" s="7" t="e">
        <f t="shared" si="22"/>
        <v>#DIV/0!</v>
      </c>
      <c r="G247" s="23"/>
      <c r="H247" s="7" t="e">
        <f t="shared" si="23"/>
        <v>#DIV/0!</v>
      </c>
    </row>
    <row r="248" ht="17.6" spans="1:8">
      <c r="A248" s="13">
        <v>236</v>
      </c>
      <c r="B248" s="16">
        <f t="shared" si="24"/>
        <v>51080</v>
      </c>
      <c r="C248" s="18">
        <f t="shared" si="25"/>
        <v>0.00405</v>
      </c>
      <c r="D248" s="7" t="e">
        <f t="shared" si="26"/>
        <v>#DIV/0!</v>
      </c>
      <c r="E248" s="7" t="e">
        <f t="shared" si="27"/>
        <v>#DIV/0!</v>
      </c>
      <c r="F248" s="7" t="e">
        <f t="shared" si="22"/>
        <v>#DIV/0!</v>
      </c>
      <c r="G248" s="23"/>
      <c r="H248" s="7" t="e">
        <f t="shared" si="23"/>
        <v>#DIV/0!</v>
      </c>
    </row>
    <row r="249" ht="17.6" spans="1:8">
      <c r="A249" s="13">
        <v>237</v>
      </c>
      <c r="B249" s="16">
        <f t="shared" si="24"/>
        <v>51110</v>
      </c>
      <c r="C249" s="18">
        <f t="shared" si="25"/>
        <v>0.00405</v>
      </c>
      <c r="D249" s="7" t="e">
        <f t="shared" si="26"/>
        <v>#DIV/0!</v>
      </c>
      <c r="E249" s="7" t="e">
        <f t="shared" si="27"/>
        <v>#DIV/0!</v>
      </c>
      <c r="F249" s="7" t="e">
        <f t="shared" si="22"/>
        <v>#DIV/0!</v>
      </c>
      <c r="G249" s="23"/>
      <c r="H249" s="7" t="e">
        <f t="shared" si="23"/>
        <v>#DIV/0!</v>
      </c>
    </row>
    <row r="250" ht="17.6" spans="1:8">
      <c r="A250" s="13">
        <v>238</v>
      </c>
      <c r="B250" s="16">
        <f t="shared" si="24"/>
        <v>51141</v>
      </c>
      <c r="C250" s="18">
        <f t="shared" si="25"/>
        <v>0.00405</v>
      </c>
      <c r="D250" s="7" t="e">
        <f t="shared" si="26"/>
        <v>#DIV/0!</v>
      </c>
      <c r="E250" s="7" t="e">
        <f t="shared" si="27"/>
        <v>#DIV/0!</v>
      </c>
      <c r="F250" s="7" t="e">
        <f t="shared" si="22"/>
        <v>#DIV/0!</v>
      </c>
      <c r="G250" s="23"/>
      <c r="H250" s="7" t="e">
        <f t="shared" si="23"/>
        <v>#DIV/0!</v>
      </c>
    </row>
    <row r="251" ht="17.6" spans="1:8">
      <c r="A251" s="13">
        <v>239</v>
      </c>
      <c r="B251" s="16">
        <f t="shared" si="24"/>
        <v>51172</v>
      </c>
      <c r="C251" s="18">
        <f t="shared" si="25"/>
        <v>0.00405</v>
      </c>
      <c r="D251" s="7" t="e">
        <f t="shared" si="26"/>
        <v>#DIV/0!</v>
      </c>
      <c r="E251" s="7" t="e">
        <f t="shared" si="27"/>
        <v>#DIV/0!</v>
      </c>
      <c r="F251" s="7" t="e">
        <f t="shared" si="22"/>
        <v>#DIV/0!</v>
      </c>
      <c r="G251" s="23"/>
      <c r="H251" s="7" t="e">
        <f t="shared" si="23"/>
        <v>#DIV/0!</v>
      </c>
    </row>
    <row r="252" ht="17.6" spans="1:8">
      <c r="A252" s="13">
        <v>240</v>
      </c>
      <c r="B252" s="16">
        <f t="shared" si="24"/>
        <v>51201</v>
      </c>
      <c r="C252" s="18">
        <f t="shared" si="25"/>
        <v>0.00405</v>
      </c>
      <c r="D252" s="7" t="e">
        <f t="shared" si="26"/>
        <v>#DIV/0!</v>
      </c>
      <c r="E252" s="7" t="e">
        <f t="shared" si="27"/>
        <v>#DIV/0!</v>
      </c>
      <c r="F252" s="7" t="e">
        <f t="shared" si="22"/>
        <v>#DIV/0!</v>
      </c>
      <c r="G252" s="23"/>
      <c r="H252" s="7" t="e">
        <f t="shared" si="23"/>
        <v>#DIV/0!</v>
      </c>
    </row>
    <row r="253" ht="17.6" spans="1:8">
      <c r="A253" s="13">
        <v>241</v>
      </c>
      <c r="B253" s="16">
        <f t="shared" si="24"/>
        <v>51232</v>
      </c>
      <c r="C253" s="18">
        <f t="shared" si="25"/>
        <v>0.00405</v>
      </c>
      <c r="D253" s="7" t="e">
        <f t="shared" si="26"/>
        <v>#DIV/0!</v>
      </c>
      <c r="E253" s="7" t="e">
        <f t="shared" si="27"/>
        <v>#DIV/0!</v>
      </c>
      <c r="F253" s="7" t="e">
        <f t="shared" si="22"/>
        <v>#DIV/0!</v>
      </c>
      <c r="G253" s="23"/>
      <c r="H253" s="7" t="e">
        <f t="shared" si="23"/>
        <v>#DIV/0!</v>
      </c>
    </row>
    <row r="254" ht="17.6" spans="1:8">
      <c r="A254" s="13">
        <v>242</v>
      </c>
      <c r="B254" s="16">
        <f t="shared" si="24"/>
        <v>51262</v>
      </c>
      <c r="C254" s="18">
        <f t="shared" si="25"/>
        <v>0.00405</v>
      </c>
      <c r="D254" s="7" t="e">
        <f t="shared" si="26"/>
        <v>#DIV/0!</v>
      </c>
      <c r="E254" s="7" t="e">
        <f t="shared" si="27"/>
        <v>#DIV/0!</v>
      </c>
      <c r="F254" s="7" t="e">
        <f t="shared" si="22"/>
        <v>#DIV/0!</v>
      </c>
      <c r="G254" s="23"/>
      <c r="H254" s="7" t="e">
        <f t="shared" si="23"/>
        <v>#DIV/0!</v>
      </c>
    </row>
    <row r="255" ht="17.6" spans="1:8">
      <c r="A255" s="13">
        <v>243</v>
      </c>
      <c r="B255" s="16">
        <f t="shared" si="24"/>
        <v>51293</v>
      </c>
      <c r="C255" s="18">
        <f t="shared" si="25"/>
        <v>0.00405</v>
      </c>
      <c r="D255" s="7" t="e">
        <f t="shared" si="26"/>
        <v>#DIV/0!</v>
      </c>
      <c r="E255" s="7" t="e">
        <f t="shared" si="27"/>
        <v>#DIV/0!</v>
      </c>
      <c r="F255" s="7" t="e">
        <f t="shared" si="22"/>
        <v>#DIV/0!</v>
      </c>
      <c r="G255" s="23"/>
      <c r="H255" s="7" t="e">
        <f t="shared" si="23"/>
        <v>#DIV/0!</v>
      </c>
    </row>
    <row r="256" ht="17.6" spans="1:8">
      <c r="A256" s="13">
        <v>244</v>
      </c>
      <c r="B256" s="16">
        <f t="shared" si="24"/>
        <v>51323</v>
      </c>
      <c r="C256" s="18">
        <f t="shared" si="25"/>
        <v>0.00405</v>
      </c>
      <c r="D256" s="7" t="e">
        <f t="shared" si="26"/>
        <v>#DIV/0!</v>
      </c>
      <c r="E256" s="7" t="e">
        <f t="shared" si="27"/>
        <v>#DIV/0!</v>
      </c>
      <c r="F256" s="7" t="e">
        <f t="shared" si="22"/>
        <v>#DIV/0!</v>
      </c>
      <c r="G256" s="23"/>
      <c r="H256" s="7" t="e">
        <f t="shared" si="23"/>
        <v>#DIV/0!</v>
      </c>
    </row>
    <row r="257" ht="17.6" spans="1:8">
      <c r="A257" s="13">
        <v>245</v>
      </c>
      <c r="B257" s="16">
        <f t="shared" si="24"/>
        <v>51354</v>
      </c>
      <c r="C257" s="18">
        <f t="shared" si="25"/>
        <v>0.00405</v>
      </c>
      <c r="D257" s="7" t="e">
        <f t="shared" si="26"/>
        <v>#DIV/0!</v>
      </c>
      <c r="E257" s="7" t="e">
        <f t="shared" si="27"/>
        <v>#DIV/0!</v>
      </c>
      <c r="F257" s="7" t="e">
        <f t="shared" si="22"/>
        <v>#DIV/0!</v>
      </c>
      <c r="G257" s="23"/>
      <c r="H257" s="7" t="e">
        <f t="shared" si="23"/>
        <v>#DIV/0!</v>
      </c>
    </row>
    <row r="258" ht="17.6" spans="1:8">
      <c r="A258" s="13">
        <v>246</v>
      </c>
      <c r="B258" s="16">
        <f t="shared" si="24"/>
        <v>51385</v>
      </c>
      <c r="C258" s="18">
        <f t="shared" si="25"/>
        <v>0.00405</v>
      </c>
      <c r="D258" s="7" t="e">
        <f t="shared" si="26"/>
        <v>#DIV/0!</v>
      </c>
      <c r="E258" s="7" t="e">
        <f t="shared" si="27"/>
        <v>#DIV/0!</v>
      </c>
      <c r="F258" s="7" t="e">
        <f t="shared" si="22"/>
        <v>#DIV/0!</v>
      </c>
      <c r="G258" s="23"/>
      <c r="H258" s="7" t="e">
        <f t="shared" si="23"/>
        <v>#DIV/0!</v>
      </c>
    </row>
    <row r="259" ht="17.6" spans="1:8">
      <c r="A259" s="13">
        <v>247</v>
      </c>
      <c r="B259" s="16">
        <f t="shared" si="24"/>
        <v>51415</v>
      </c>
      <c r="C259" s="18">
        <f t="shared" si="25"/>
        <v>0.00405</v>
      </c>
      <c r="D259" s="7" t="e">
        <f t="shared" si="26"/>
        <v>#DIV/0!</v>
      </c>
      <c r="E259" s="7" t="e">
        <f t="shared" si="27"/>
        <v>#DIV/0!</v>
      </c>
      <c r="F259" s="7" t="e">
        <f t="shared" si="22"/>
        <v>#DIV/0!</v>
      </c>
      <c r="G259" s="23"/>
      <c r="H259" s="7" t="e">
        <f t="shared" si="23"/>
        <v>#DIV/0!</v>
      </c>
    </row>
    <row r="260" ht="17.6" spans="1:8">
      <c r="A260" s="13">
        <v>248</v>
      </c>
      <c r="B260" s="16">
        <f t="shared" si="24"/>
        <v>51446</v>
      </c>
      <c r="C260" s="18">
        <f t="shared" si="25"/>
        <v>0.00405</v>
      </c>
      <c r="D260" s="7" t="e">
        <f t="shared" si="26"/>
        <v>#DIV/0!</v>
      </c>
      <c r="E260" s="7" t="e">
        <f t="shared" si="27"/>
        <v>#DIV/0!</v>
      </c>
      <c r="F260" s="7" t="e">
        <f t="shared" si="22"/>
        <v>#DIV/0!</v>
      </c>
      <c r="G260" s="23"/>
      <c r="H260" s="7" t="e">
        <f t="shared" si="23"/>
        <v>#DIV/0!</v>
      </c>
    </row>
    <row r="261" ht="17.6" spans="1:8">
      <c r="A261" s="13">
        <v>249</v>
      </c>
      <c r="B261" s="16">
        <f t="shared" si="24"/>
        <v>51476</v>
      </c>
      <c r="C261" s="18">
        <f t="shared" si="25"/>
        <v>0.00405</v>
      </c>
      <c r="D261" s="7" t="e">
        <f t="shared" si="26"/>
        <v>#DIV/0!</v>
      </c>
      <c r="E261" s="7" t="e">
        <f t="shared" si="27"/>
        <v>#DIV/0!</v>
      </c>
      <c r="F261" s="7" t="e">
        <f t="shared" si="22"/>
        <v>#DIV/0!</v>
      </c>
      <c r="G261" s="23"/>
      <c r="H261" s="7" t="e">
        <f t="shared" si="23"/>
        <v>#DIV/0!</v>
      </c>
    </row>
    <row r="262" ht="17.6" spans="1:8">
      <c r="A262" s="13">
        <v>250</v>
      </c>
      <c r="B262" s="16">
        <f t="shared" si="24"/>
        <v>51507</v>
      </c>
      <c r="C262" s="18">
        <f t="shared" si="25"/>
        <v>0.00405</v>
      </c>
      <c r="D262" s="7" t="e">
        <f t="shared" si="26"/>
        <v>#DIV/0!</v>
      </c>
      <c r="E262" s="7" t="e">
        <f t="shared" si="27"/>
        <v>#DIV/0!</v>
      </c>
      <c r="F262" s="7" t="e">
        <f t="shared" si="22"/>
        <v>#DIV/0!</v>
      </c>
      <c r="G262" s="23"/>
      <c r="H262" s="7" t="e">
        <f t="shared" si="23"/>
        <v>#DIV/0!</v>
      </c>
    </row>
    <row r="263" ht="17.6" spans="1:8">
      <c r="A263" s="13">
        <v>251</v>
      </c>
      <c r="B263" s="16">
        <f t="shared" si="24"/>
        <v>51538</v>
      </c>
      <c r="C263" s="18">
        <f t="shared" si="25"/>
        <v>0.00405</v>
      </c>
      <c r="D263" s="7" t="e">
        <f t="shared" si="26"/>
        <v>#DIV/0!</v>
      </c>
      <c r="E263" s="7" t="e">
        <f t="shared" si="27"/>
        <v>#DIV/0!</v>
      </c>
      <c r="F263" s="7" t="e">
        <f t="shared" si="22"/>
        <v>#DIV/0!</v>
      </c>
      <c r="G263" s="23"/>
      <c r="H263" s="7" t="e">
        <f t="shared" si="23"/>
        <v>#DIV/0!</v>
      </c>
    </row>
    <row r="264" ht="17.6" spans="1:8">
      <c r="A264" s="13">
        <v>252</v>
      </c>
      <c r="B264" s="16">
        <f t="shared" si="24"/>
        <v>51566</v>
      </c>
      <c r="C264" s="18">
        <f t="shared" si="25"/>
        <v>0.00405</v>
      </c>
      <c r="D264" s="7" t="e">
        <f t="shared" si="26"/>
        <v>#DIV/0!</v>
      </c>
      <c r="E264" s="7" t="e">
        <f t="shared" si="27"/>
        <v>#DIV/0!</v>
      </c>
      <c r="F264" s="7" t="e">
        <f t="shared" si="22"/>
        <v>#DIV/0!</v>
      </c>
      <c r="G264" s="23"/>
      <c r="H264" s="7" t="e">
        <f t="shared" si="23"/>
        <v>#DIV/0!</v>
      </c>
    </row>
    <row r="265" ht="17.6" spans="1:8">
      <c r="A265" s="13">
        <v>253</v>
      </c>
      <c r="B265" s="16">
        <f t="shared" si="24"/>
        <v>51597</v>
      </c>
      <c r="C265" s="18">
        <f t="shared" si="25"/>
        <v>0.00405</v>
      </c>
      <c r="D265" s="7" t="e">
        <f t="shared" si="26"/>
        <v>#DIV/0!</v>
      </c>
      <c r="E265" s="7" t="e">
        <f t="shared" si="27"/>
        <v>#DIV/0!</v>
      </c>
      <c r="F265" s="7" t="e">
        <f t="shared" si="22"/>
        <v>#DIV/0!</v>
      </c>
      <c r="G265" s="23"/>
      <c r="H265" s="7" t="e">
        <f t="shared" si="23"/>
        <v>#DIV/0!</v>
      </c>
    </row>
    <row r="266" ht="17.6" spans="1:8">
      <c r="A266" s="13">
        <v>254</v>
      </c>
      <c r="B266" s="16">
        <f t="shared" si="24"/>
        <v>51627</v>
      </c>
      <c r="C266" s="18">
        <f t="shared" si="25"/>
        <v>0.00405</v>
      </c>
      <c r="D266" s="7" t="e">
        <f t="shared" si="26"/>
        <v>#DIV/0!</v>
      </c>
      <c r="E266" s="7" t="e">
        <f t="shared" si="27"/>
        <v>#DIV/0!</v>
      </c>
      <c r="F266" s="7" t="e">
        <f t="shared" si="22"/>
        <v>#DIV/0!</v>
      </c>
      <c r="G266" s="23"/>
      <c r="H266" s="7" t="e">
        <f t="shared" si="23"/>
        <v>#DIV/0!</v>
      </c>
    </row>
    <row r="267" ht="17.6" spans="1:8">
      <c r="A267" s="13">
        <v>255</v>
      </c>
      <c r="B267" s="16">
        <f t="shared" si="24"/>
        <v>51658</v>
      </c>
      <c r="C267" s="18">
        <f t="shared" si="25"/>
        <v>0.00405</v>
      </c>
      <c r="D267" s="7" t="e">
        <f t="shared" si="26"/>
        <v>#DIV/0!</v>
      </c>
      <c r="E267" s="7" t="e">
        <f t="shared" si="27"/>
        <v>#DIV/0!</v>
      </c>
      <c r="F267" s="7" t="e">
        <f t="shared" si="22"/>
        <v>#DIV/0!</v>
      </c>
      <c r="G267" s="23"/>
      <c r="H267" s="7" t="e">
        <f t="shared" si="23"/>
        <v>#DIV/0!</v>
      </c>
    </row>
    <row r="268" ht="17.6" spans="1:8">
      <c r="A268" s="13">
        <v>256</v>
      </c>
      <c r="B268" s="16">
        <f t="shared" si="24"/>
        <v>51688</v>
      </c>
      <c r="C268" s="18">
        <f t="shared" si="25"/>
        <v>0.00405</v>
      </c>
      <c r="D268" s="7" t="e">
        <f t="shared" si="26"/>
        <v>#DIV/0!</v>
      </c>
      <c r="E268" s="7" t="e">
        <f t="shared" si="27"/>
        <v>#DIV/0!</v>
      </c>
      <c r="F268" s="7" t="e">
        <f t="shared" si="22"/>
        <v>#DIV/0!</v>
      </c>
      <c r="G268" s="23"/>
      <c r="H268" s="7" t="e">
        <f t="shared" si="23"/>
        <v>#DIV/0!</v>
      </c>
    </row>
    <row r="269" ht="17.6" spans="1:8">
      <c r="A269" s="13">
        <v>257</v>
      </c>
      <c r="B269" s="16">
        <f t="shared" si="24"/>
        <v>51719</v>
      </c>
      <c r="C269" s="18">
        <f t="shared" si="25"/>
        <v>0.00405</v>
      </c>
      <c r="D269" s="7" t="e">
        <f t="shared" si="26"/>
        <v>#DIV/0!</v>
      </c>
      <c r="E269" s="7" t="e">
        <f t="shared" si="27"/>
        <v>#DIV/0!</v>
      </c>
      <c r="F269" s="7" t="e">
        <f t="shared" si="22"/>
        <v>#DIV/0!</v>
      </c>
      <c r="G269" s="23"/>
      <c r="H269" s="7" t="e">
        <f t="shared" si="23"/>
        <v>#DIV/0!</v>
      </c>
    </row>
    <row r="270" ht="17.6" spans="1:8">
      <c r="A270" s="13">
        <v>258</v>
      </c>
      <c r="B270" s="16">
        <f t="shared" si="24"/>
        <v>51750</v>
      </c>
      <c r="C270" s="18">
        <f t="shared" si="25"/>
        <v>0.00405</v>
      </c>
      <c r="D270" s="7" t="e">
        <f t="shared" si="26"/>
        <v>#DIV/0!</v>
      </c>
      <c r="E270" s="7" t="e">
        <f t="shared" si="27"/>
        <v>#DIV/0!</v>
      </c>
      <c r="F270" s="7" t="e">
        <f t="shared" si="22"/>
        <v>#DIV/0!</v>
      </c>
      <c r="G270" s="23"/>
      <c r="H270" s="7" t="e">
        <f t="shared" si="23"/>
        <v>#DIV/0!</v>
      </c>
    </row>
    <row r="271" ht="17.6" spans="1:8">
      <c r="A271" s="13">
        <v>259</v>
      </c>
      <c r="B271" s="16">
        <f t="shared" si="24"/>
        <v>51780</v>
      </c>
      <c r="C271" s="18">
        <f t="shared" si="25"/>
        <v>0.00405</v>
      </c>
      <c r="D271" s="7" t="e">
        <f t="shared" si="26"/>
        <v>#DIV/0!</v>
      </c>
      <c r="E271" s="7" t="e">
        <f t="shared" si="27"/>
        <v>#DIV/0!</v>
      </c>
      <c r="F271" s="7" t="e">
        <f t="shared" ref="F271:F334" si="28">H270/($B$4-A271+1)</f>
        <v>#DIV/0!</v>
      </c>
      <c r="G271" s="23"/>
      <c r="H271" s="7" t="e">
        <f t="shared" ref="H271:H334" si="29">H270-F271-G271</f>
        <v>#DIV/0!</v>
      </c>
    </row>
    <row r="272" ht="17.6" spans="1:8">
      <c r="A272" s="13">
        <v>260</v>
      </c>
      <c r="B272" s="16">
        <f t="shared" si="24"/>
        <v>51811</v>
      </c>
      <c r="C272" s="18">
        <f t="shared" si="25"/>
        <v>0.00405</v>
      </c>
      <c r="D272" s="7" t="e">
        <f t="shared" si="26"/>
        <v>#DIV/0!</v>
      </c>
      <c r="E272" s="7" t="e">
        <f t="shared" si="27"/>
        <v>#DIV/0!</v>
      </c>
      <c r="F272" s="7" t="e">
        <f t="shared" si="28"/>
        <v>#DIV/0!</v>
      </c>
      <c r="G272" s="23"/>
      <c r="H272" s="7" t="e">
        <f t="shared" si="29"/>
        <v>#DIV/0!</v>
      </c>
    </row>
    <row r="273" ht="17.6" spans="1:8">
      <c r="A273" s="13">
        <v>261</v>
      </c>
      <c r="B273" s="16">
        <f t="shared" si="24"/>
        <v>51841</v>
      </c>
      <c r="C273" s="18">
        <f t="shared" si="25"/>
        <v>0.00405</v>
      </c>
      <c r="D273" s="7" t="e">
        <f t="shared" si="26"/>
        <v>#DIV/0!</v>
      </c>
      <c r="E273" s="7" t="e">
        <f t="shared" si="27"/>
        <v>#DIV/0!</v>
      </c>
      <c r="F273" s="7" t="e">
        <f t="shared" si="28"/>
        <v>#DIV/0!</v>
      </c>
      <c r="G273" s="23"/>
      <c r="H273" s="7" t="e">
        <f t="shared" si="29"/>
        <v>#DIV/0!</v>
      </c>
    </row>
    <row r="274" ht="17.6" spans="1:8">
      <c r="A274" s="13">
        <v>262</v>
      </c>
      <c r="B274" s="16">
        <f t="shared" si="24"/>
        <v>51872</v>
      </c>
      <c r="C274" s="18">
        <f t="shared" si="25"/>
        <v>0.00405</v>
      </c>
      <c r="D274" s="7" t="e">
        <f t="shared" si="26"/>
        <v>#DIV/0!</v>
      </c>
      <c r="E274" s="7" t="e">
        <f t="shared" si="27"/>
        <v>#DIV/0!</v>
      </c>
      <c r="F274" s="7" t="e">
        <f t="shared" si="28"/>
        <v>#DIV/0!</v>
      </c>
      <c r="G274" s="23"/>
      <c r="H274" s="7" t="e">
        <f t="shared" si="29"/>
        <v>#DIV/0!</v>
      </c>
    </row>
    <row r="275" ht="17.6" spans="1:8">
      <c r="A275" s="13">
        <v>263</v>
      </c>
      <c r="B275" s="16">
        <f t="shared" si="24"/>
        <v>51903</v>
      </c>
      <c r="C275" s="18">
        <f t="shared" si="25"/>
        <v>0.00405</v>
      </c>
      <c r="D275" s="7" t="e">
        <f t="shared" si="26"/>
        <v>#DIV/0!</v>
      </c>
      <c r="E275" s="7" t="e">
        <f t="shared" si="27"/>
        <v>#DIV/0!</v>
      </c>
      <c r="F275" s="7" t="e">
        <f t="shared" si="28"/>
        <v>#DIV/0!</v>
      </c>
      <c r="G275" s="23"/>
      <c r="H275" s="7" t="e">
        <f t="shared" si="29"/>
        <v>#DIV/0!</v>
      </c>
    </row>
    <row r="276" ht="17.6" spans="1:8">
      <c r="A276" s="13">
        <v>264</v>
      </c>
      <c r="B276" s="16">
        <f t="shared" si="24"/>
        <v>51931</v>
      </c>
      <c r="C276" s="18">
        <f t="shared" si="25"/>
        <v>0.00405</v>
      </c>
      <c r="D276" s="7" t="e">
        <f t="shared" si="26"/>
        <v>#DIV/0!</v>
      </c>
      <c r="E276" s="7" t="e">
        <f t="shared" si="27"/>
        <v>#DIV/0!</v>
      </c>
      <c r="F276" s="7" t="e">
        <f t="shared" si="28"/>
        <v>#DIV/0!</v>
      </c>
      <c r="G276" s="23"/>
      <c r="H276" s="7" t="e">
        <f t="shared" si="29"/>
        <v>#DIV/0!</v>
      </c>
    </row>
    <row r="277" ht="17.6" spans="1:8">
      <c r="A277" s="13">
        <v>265</v>
      </c>
      <c r="B277" s="16">
        <f t="shared" si="24"/>
        <v>51962</v>
      </c>
      <c r="C277" s="18">
        <f t="shared" si="25"/>
        <v>0.00405</v>
      </c>
      <c r="D277" s="7" t="e">
        <f t="shared" si="26"/>
        <v>#DIV/0!</v>
      </c>
      <c r="E277" s="7" t="e">
        <f t="shared" si="27"/>
        <v>#DIV/0!</v>
      </c>
      <c r="F277" s="7" t="e">
        <f t="shared" si="28"/>
        <v>#DIV/0!</v>
      </c>
      <c r="G277" s="23"/>
      <c r="H277" s="7" t="e">
        <f t="shared" si="29"/>
        <v>#DIV/0!</v>
      </c>
    </row>
    <row r="278" ht="17.6" spans="1:8">
      <c r="A278" s="13">
        <v>266</v>
      </c>
      <c r="B278" s="16">
        <f t="shared" si="24"/>
        <v>51992</v>
      </c>
      <c r="C278" s="18">
        <f t="shared" si="25"/>
        <v>0.00405</v>
      </c>
      <c r="D278" s="7" t="e">
        <f t="shared" si="26"/>
        <v>#DIV/0!</v>
      </c>
      <c r="E278" s="7" t="e">
        <f t="shared" si="27"/>
        <v>#DIV/0!</v>
      </c>
      <c r="F278" s="7" t="e">
        <f t="shared" si="28"/>
        <v>#DIV/0!</v>
      </c>
      <c r="G278" s="23"/>
      <c r="H278" s="7" t="e">
        <f t="shared" si="29"/>
        <v>#DIV/0!</v>
      </c>
    </row>
    <row r="279" ht="17.6" spans="1:8">
      <c r="A279" s="13">
        <v>267</v>
      </c>
      <c r="B279" s="16">
        <f t="shared" si="24"/>
        <v>52023</v>
      </c>
      <c r="C279" s="18">
        <f t="shared" si="25"/>
        <v>0.00405</v>
      </c>
      <c r="D279" s="7" t="e">
        <f t="shared" si="26"/>
        <v>#DIV/0!</v>
      </c>
      <c r="E279" s="7" t="e">
        <f t="shared" si="27"/>
        <v>#DIV/0!</v>
      </c>
      <c r="F279" s="7" t="e">
        <f t="shared" si="28"/>
        <v>#DIV/0!</v>
      </c>
      <c r="G279" s="23"/>
      <c r="H279" s="7" t="e">
        <f t="shared" si="29"/>
        <v>#DIV/0!</v>
      </c>
    </row>
    <row r="280" ht="17.6" spans="1:8">
      <c r="A280" s="13">
        <v>268</v>
      </c>
      <c r="B280" s="16">
        <f t="shared" ref="B280:B343" si="30">EDATE(B279,1)</f>
        <v>52053</v>
      </c>
      <c r="C280" s="18">
        <f t="shared" ref="C280:C343" si="31">C279</f>
        <v>0.00405</v>
      </c>
      <c r="D280" s="7" t="e">
        <f t="shared" ref="D280:D343" si="32">E280+F280</f>
        <v>#DIV/0!</v>
      </c>
      <c r="E280" s="7" t="e">
        <f t="shared" ref="E280:E343" si="33">H279*C280</f>
        <v>#DIV/0!</v>
      </c>
      <c r="F280" s="7" t="e">
        <f t="shared" si="28"/>
        <v>#DIV/0!</v>
      </c>
      <c r="G280" s="23"/>
      <c r="H280" s="7" t="e">
        <f t="shared" si="29"/>
        <v>#DIV/0!</v>
      </c>
    </row>
    <row r="281" ht="17.6" spans="1:8">
      <c r="A281" s="13">
        <v>269</v>
      </c>
      <c r="B281" s="16">
        <f t="shared" si="30"/>
        <v>52084</v>
      </c>
      <c r="C281" s="18">
        <f t="shared" si="31"/>
        <v>0.00405</v>
      </c>
      <c r="D281" s="7" t="e">
        <f t="shared" si="32"/>
        <v>#DIV/0!</v>
      </c>
      <c r="E281" s="7" t="e">
        <f t="shared" si="33"/>
        <v>#DIV/0!</v>
      </c>
      <c r="F281" s="7" t="e">
        <f t="shared" si="28"/>
        <v>#DIV/0!</v>
      </c>
      <c r="G281" s="23"/>
      <c r="H281" s="7" t="e">
        <f t="shared" si="29"/>
        <v>#DIV/0!</v>
      </c>
    </row>
    <row r="282" ht="17.6" spans="1:8">
      <c r="A282" s="13">
        <v>270</v>
      </c>
      <c r="B282" s="16">
        <f t="shared" si="30"/>
        <v>52115</v>
      </c>
      <c r="C282" s="18">
        <f t="shared" si="31"/>
        <v>0.00405</v>
      </c>
      <c r="D282" s="7" t="e">
        <f t="shared" si="32"/>
        <v>#DIV/0!</v>
      </c>
      <c r="E282" s="7" t="e">
        <f t="shared" si="33"/>
        <v>#DIV/0!</v>
      </c>
      <c r="F282" s="7" t="e">
        <f t="shared" si="28"/>
        <v>#DIV/0!</v>
      </c>
      <c r="G282" s="23"/>
      <c r="H282" s="7" t="e">
        <f t="shared" si="29"/>
        <v>#DIV/0!</v>
      </c>
    </row>
    <row r="283" ht="17.6" spans="1:8">
      <c r="A283" s="13">
        <v>271</v>
      </c>
      <c r="B283" s="16">
        <f t="shared" si="30"/>
        <v>52145</v>
      </c>
      <c r="C283" s="18">
        <f t="shared" si="31"/>
        <v>0.00405</v>
      </c>
      <c r="D283" s="7" t="e">
        <f t="shared" si="32"/>
        <v>#DIV/0!</v>
      </c>
      <c r="E283" s="7" t="e">
        <f t="shared" si="33"/>
        <v>#DIV/0!</v>
      </c>
      <c r="F283" s="7" t="e">
        <f t="shared" si="28"/>
        <v>#DIV/0!</v>
      </c>
      <c r="G283" s="23"/>
      <c r="H283" s="7" t="e">
        <f t="shared" si="29"/>
        <v>#DIV/0!</v>
      </c>
    </row>
    <row r="284" ht="17.6" spans="1:8">
      <c r="A284" s="13">
        <v>272</v>
      </c>
      <c r="B284" s="16">
        <f t="shared" si="30"/>
        <v>52176</v>
      </c>
      <c r="C284" s="18">
        <f t="shared" si="31"/>
        <v>0.00405</v>
      </c>
      <c r="D284" s="7" t="e">
        <f t="shared" si="32"/>
        <v>#DIV/0!</v>
      </c>
      <c r="E284" s="7" t="e">
        <f t="shared" si="33"/>
        <v>#DIV/0!</v>
      </c>
      <c r="F284" s="7" t="e">
        <f t="shared" si="28"/>
        <v>#DIV/0!</v>
      </c>
      <c r="G284" s="23"/>
      <c r="H284" s="7" t="e">
        <f t="shared" si="29"/>
        <v>#DIV/0!</v>
      </c>
    </row>
    <row r="285" ht="17.6" spans="1:8">
      <c r="A285" s="13">
        <v>273</v>
      </c>
      <c r="B285" s="16">
        <f t="shared" si="30"/>
        <v>52206</v>
      </c>
      <c r="C285" s="18">
        <f t="shared" si="31"/>
        <v>0.00405</v>
      </c>
      <c r="D285" s="7" t="e">
        <f t="shared" si="32"/>
        <v>#DIV/0!</v>
      </c>
      <c r="E285" s="7" t="e">
        <f t="shared" si="33"/>
        <v>#DIV/0!</v>
      </c>
      <c r="F285" s="7" t="e">
        <f t="shared" si="28"/>
        <v>#DIV/0!</v>
      </c>
      <c r="G285" s="23"/>
      <c r="H285" s="7" t="e">
        <f t="shared" si="29"/>
        <v>#DIV/0!</v>
      </c>
    </row>
    <row r="286" ht="17.6" spans="1:8">
      <c r="A286" s="13">
        <v>274</v>
      </c>
      <c r="B286" s="16">
        <f t="shared" si="30"/>
        <v>52237</v>
      </c>
      <c r="C286" s="18">
        <f t="shared" si="31"/>
        <v>0.00405</v>
      </c>
      <c r="D286" s="7" t="e">
        <f t="shared" si="32"/>
        <v>#DIV/0!</v>
      </c>
      <c r="E286" s="7" t="e">
        <f t="shared" si="33"/>
        <v>#DIV/0!</v>
      </c>
      <c r="F286" s="7" t="e">
        <f t="shared" si="28"/>
        <v>#DIV/0!</v>
      </c>
      <c r="G286" s="23"/>
      <c r="H286" s="7" t="e">
        <f t="shared" si="29"/>
        <v>#DIV/0!</v>
      </c>
    </row>
    <row r="287" ht="17.6" spans="1:8">
      <c r="A287" s="13">
        <v>275</v>
      </c>
      <c r="B287" s="16">
        <f t="shared" si="30"/>
        <v>52268</v>
      </c>
      <c r="C287" s="18">
        <f t="shared" si="31"/>
        <v>0.00405</v>
      </c>
      <c r="D287" s="7" t="e">
        <f t="shared" si="32"/>
        <v>#DIV/0!</v>
      </c>
      <c r="E287" s="7" t="e">
        <f t="shared" si="33"/>
        <v>#DIV/0!</v>
      </c>
      <c r="F287" s="7" t="e">
        <f t="shared" si="28"/>
        <v>#DIV/0!</v>
      </c>
      <c r="G287" s="23"/>
      <c r="H287" s="7" t="e">
        <f t="shared" si="29"/>
        <v>#DIV/0!</v>
      </c>
    </row>
    <row r="288" ht="17.6" spans="1:8">
      <c r="A288" s="13">
        <v>276</v>
      </c>
      <c r="B288" s="16">
        <f t="shared" si="30"/>
        <v>52296</v>
      </c>
      <c r="C288" s="18">
        <f t="shared" si="31"/>
        <v>0.00405</v>
      </c>
      <c r="D288" s="7" t="e">
        <f t="shared" si="32"/>
        <v>#DIV/0!</v>
      </c>
      <c r="E288" s="7" t="e">
        <f t="shared" si="33"/>
        <v>#DIV/0!</v>
      </c>
      <c r="F288" s="7" t="e">
        <f t="shared" si="28"/>
        <v>#DIV/0!</v>
      </c>
      <c r="G288" s="23"/>
      <c r="H288" s="7" t="e">
        <f t="shared" si="29"/>
        <v>#DIV/0!</v>
      </c>
    </row>
    <row r="289" ht="17.6" spans="1:8">
      <c r="A289" s="13">
        <v>277</v>
      </c>
      <c r="B289" s="16">
        <f t="shared" si="30"/>
        <v>52327</v>
      </c>
      <c r="C289" s="18">
        <f t="shared" si="31"/>
        <v>0.00405</v>
      </c>
      <c r="D289" s="7" t="e">
        <f t="shared" si="32"/>
        <v>#DIV/0!</v>
      </c>
      <c r="E289" s="7" t="e">
        <f t="shared" si="33"/>
        <v>#DIV/0!</v>
      </c>
      <c r="F289" s="7" t="e">
        <f t="shared" si="28"/>
        <v>#DIV/0!</v>
      </c>
      <c r="G289" s="23"/>
      <c r="H289" s="7" t="e">
        <f t="shared" si="29"/>
        <v>#DIV/0!</v>
      </c>
    </row>
    <row r="290" ht="17.6" spans="1:8">
      <c r="A290" s="13">
        <v>278</v>
      </c>
      <c r="B290" s="16">
        <f t="shared" si="30"/>
        <v>52357</v>
      </c>
      <c r="C290" s="18">
        <f t="shared" si="31"/>
        <v>0.00405</v>
      </c>
      <c r="D290" s="7" t="e">
        <f t="shared" si="32"/>
        <v>#DIV/0!</v>
      </c>
      <c r="E290" s="7" t="e">
        <f t="shared" si="33"/>
        <v>#DIV/0!</v>
      </c>
      <c r="F290" s="7" t="e">
        <f t="shared" si="28"/>
        <v>#DIV/0!</v>
      </c>
      <c r="G290" s="23"/>
      <c r="H290" s="7" t="e">
        <f t="shared" si="29"/>
        <v>#DIV/0!</v>
      </c>
    </row>
    <row r="291" ht="17.6" spans="1:8">
      <c r="A291" s="13">
        <v>279</v>
      </c>
      <c r="B291" s="16">
        <f t="shared" si="30"/>
        <v>52388</v>
      </c>
      <c r="C291" s="18">
        <f t="shared" si="31"/>
        <v>0.00405</v>
      </c>
      <c r="D291" s="7" t="e">
        <f t="shared" si="32"/>
        <v>#DIV/0!</v>
      </c>
      <c r="E291" s="7" t="e">
        <f t="shared" si="33"/>
        <v>#DIV/0!</v>
      </c>
      <c r="F291" s="7" t="e">
        <f t="shared" si="28"/>
        <v>#DIV/0!</v>
      </c>
      <c r="G291" s="23"/>
      <c r="H291" s="7" t="e">
        <f t="shared" si="29"/>
        <v>#DIV/0!</v>
      </c>
    </row>
    <row r="292" ht="17.6" spans="1:8">
      <c r="A292" s="13">
        <v>280</v>
      </c>
      <c r="B292" s="16">
        <f t="shared" si="30"/>
        <v>52418</v>
      </c>
      <c r="C292" s="18">
        <f t="shared" si="31"/>
        <v>0.00405</v>
      </c>
      <c r="D292" s="7" t="e">
        <f t="shared" si="32"/>
        <v>#DIV/0!</v>
      </c>
      <c r="E292" s="7" t="e">
        <f t="shared" si="33"/>
        <v>#DIV/0!</v>
      </c>
      <c r="F292" s="7" t="e">
        <f t="shared" si="28"/>
        <v>#DIV/0!</v>
      </c>
      <c r="G292" s="23"/>
      <c r="H292" s="7" t="e">
        <f t="shared" si="29"/>
        <v>#DIV/0!</v>
      </c>
    </row>
    <row r="293" ht="17.6" spans="1:8">
      <c r="A293" s="13">
        <v>281</v>
      </c>
      <c r="B293" s="16">
        <f t="shared" si="30"/>
        <v>52449</v>
      </c>
      <c r="C293" s="18">
        <f t="shared" si="31"/>
        <v>0.00405</v>
      </c>
      <c r="D293" s="7" t="e">
        <f t="shared" si="32"/>
        <v>#DIV/0!</v>
      </c>
      <c r="E293" s="7" t="e">
        <f t="shared" si="33"/>
        <v>#DIV/0!</v>
      </c>
      <c r="F293" s="7" t="e">
        <f t="shared" si="28"/>
        <v>#DIV/0!</v>
      </c>
      <c r="G293" s="23"/>
      <c r="H293" s="7" t="e">
        <f t="shared" si="29"/>
        <v>#DIV/0!</v>
      </c>
    </row>
    <row r="294" ht="17.6" spans="1:8">
      <c r="A294" s="13">
        <v>282</v>
      </c>
      <c r="B294" s="16">
        <f t="shared" si="30"/>
        <v>52480</v>
      </c>
      <c r="C294" s="18">
        <f t="shared" si="31"/>
        <v>0.00405</v>
      </c>
      <c r="D294" s="7" t="e">
        <f t="shared" si="32"/>
        <v>#DIV/0!</v>
      </c>
      <c r="E294" s="7" t="e">
        <f t="shared" si="33"/>
        <v>#DIV/0!</v>
      </c>
      <c r="F294" s="7" t="e">
        <f t="shared" si="28"/>
        <v>#DIV/0!</v>
      </c>
      <c r="G294" s="23"/>
      <c r="H294" s="7" t="e">
        <f t="shared" si="29"/>
        <v>#DIV/0!</v>
      </c>
    </row>
    <row r="295" ht="17.6" spans="1:8">
      <c r="A295" s="13">
        <v>283</v>
      </c>
      <c r="B295" s="16">
        <f t="shared" si="30"/>
        <v>52510</v>
      </c>
      <c r="C295" s="18">
        <f t="shared" si="31"/>
        <v>0.00405</v>
      </c>
      <c r="D295" s="7" t="e">
        <f t="shared" si="32"/>
        <v>#DIV/0!</v>
      </c>
      <c r="E295" s="7" t="e">
        <f t="shared" si="33"/>
        <v>#DIV/0!</v>
      </c>
      <c r="F295" s="7" t="e">
        <f t="shared" si="28"/>
        <v>#DIV/0!</v>
      </c>
      <c r="G295" s="23"/>
      <c r="H295" s="7" t="e">
        <f t="shared" si="29"/>
        <v>#DIV/0!</v>
      </c>
    </row>
    <row r="296" ht="17.6" spans="1:8">
      <c r="A296" s="13">
        <v>284</v>
      </c>
      <c r="B296" s="16">
        <f t="shared" si="30"/>
        <v>52541</v>
      </c>
      <c r="C296" s="18">
        <f t="shared" si="31"/>
        <v>0.00405</v>
      </c>
      <c r="D296" s="7" t="e">
        <f t="shared" si="32"/>
        <v>#DIV/0!</v>
      </c>
      <c r="E296" s="7" t="e">
        <f t="shared" si="33"/>
        <v>#DIV/0!</v>
      </c>
      <c r="F296" s="7" t="e">
        <f t="shared" si="28"/>
        <v>#DIV/0!</v>
      </c>
      <c r="G296" s="23"/>
      <c r="H296" s="7" t="e">
        <f t="shared" si="29"/>
        <v>#DIV/0!</v>
      </c>
    </row>
    <row r="297" ht="17.6" spans="1:8">
      <c r="A297" s="13">
        <v>285</v>
      </c>
      <c r="B297" s="16">
        <f t="shared" si="30"/>
        <v>52571</v>
      </c>
      <c r="C297" s="18">
        <f t="shared" si="31"/>
        <v>0.00405</v>
      </c>
      <c r="D297" s="7" t="e">
        <f t="shared" si="32"/>
        <v>#DIV/0!</v>
      </c>
      <c r="E297" s="7" t="e">
        <f t="shared" si="33"/>
        <v>#DIV/0!</v>
      </c>
      <c r="F297" s="7" t="e">
        <f t="shared" si="28"/>
        <v>#DIV/0!</v>
      </c>
      <c r="G297" s="23"/>
      <c r="H297" s="7" t="e">
        <f t="shared" si="29"/>
        <v>#DIV/0!</v>
      </c>
    </row>
    <row r="298" ht="17.6" spans="1:8">
      <c r="A298" s="13">
        <v>286</v>
      </c>
      <c r="B298" s="16">
        <f t="shared" si="30"/>
        <v>52602</v>
      </c>
      <c r="C298" s="18">
        <f t="shared" si="31"/>
        <v>0.00405</v>
      </c>
      <c r="D298" s="7" t="e">
        <f t="shared" si="32"/>
        <v>#DIV/0!</v>
      </c>
      <c r="E298" s="7" t="e">
        <f t="shared" si="33"/>
        <v>#DIV/0!</v>
      </c>
      <c r="F298" s="7" t="e">
        <f t="shared" si="28"/>
        <v>#DIV/0!</v>
      </c>
      <c r="G298" s="23"/>
      <c r="H298" s="7" t="e">
        <f t="shared" si="29"/>
        <v>#DIV/0!</v>
      </c>
    </row>
    <row r="299" ht="17.6" spans="1:8">
      <c r="A299" s="13">
        <v>287</v>
      </c>
      <c r="B299" s="16">
        <f t="shared" si="30"/>
        <v>52633</v>
      </c>
      <c r="C299" s="18">
        <f t="shared" si="31"/>
        <v>0.00405</v>
      </c>
      <c r="D299" s="7" t="e">
        <f t="shared" si="32"/>
        <v>#DIV/0!</v>
      </c>
      <c r="E299" s="7" t="e">
        <f t="shared" si="33"/>
        <v>#DIV/0!</v>
      </c>
      <c r="F299" s="7" t="e">
        <f t="shared" si="28"/>
        <v>#DIV/0!</v>
      </c>
      <c r="G299" s="23"/>
      <c r="H299" s="7" t="e">
        <f t="shared" si="29"/>
        <v>#DIV/0!</v>
      </c>
    </row>
    <row r="300" ht="17.6" spans="1:8">
      <c r="A300" s="13">
        <v>288</v>
      </c>
      <c r="B300" s="16">
        <f t="shared" si="30"/>
        <v>52662</v>
      </c>
      <c r="C300" s="18">
        <f t="shared" si="31"/>
        <v>0.00405</v>
      </c>
      <c r="D300" s="7" t="e">
        <f t="shared" si="32"/>
        <v>#DIV/0!</v>
      </c>
      <c r="E300" s="7" t="e">
        <f t="shared" si="33"/>
        <v>#DIV/0!</v>
      </c>
      <c r="F300" s="7" t="e">
        <f t="shared" si="28"/>
        <v>#DIV/0!</v>
      </c>
      <c r="G300" s="23"/>
      <c r="H300" s="7" t="e">
        <f t="shared" si="29"/>
        <v>#DIV/0!</v>
      </c>
    </row>
    <row r="301" ht="17.6" spans="1:8">
      <c r="A301" s="13">
        <v>289</v>
      </c>
      <c r="B301" s="16">
        <f t="shared" si="30"/>
        <v>52693</v>
      </c>
      <c r="C301" s="18">
        <f t="shared" si="31"/>
        <v>0.00405</v>
      </c>
      <c r="D301" s="7" t="e">
        <f t="shared" si="32"/>
        <v>#DIV/0!</v>
      </c>
      <c r="E301" s="7" t="e">
        <f t="shared" si="33"/>
        <v>#DIV/0!</v>
      </c>
      <c r="F301" s="7" t="e">
        <f t="shared" si="28"/>
        <v>#DIV/0!</v>
      </c>
      <c r="G301" s="23"/>
      <c r="H301" s="7" t="e">
        <f t="shared" si="29"/>
        <v>#DIV/0!</v>
      </c>
    </row>
    <row r="302" ht="17.6" spans="1:8">
      <c r="A302" s="13">
        <v>290</v>
      </c>
      <c r="B302" s="16">
        <f t="shared" si="30"/>
        <v>52723</v>
      </c>
      <c r="C302" s="18">
        <f t="shared" si="31"/>
        <v>0.00405</v>
      </c>
      <c r="D302" s="7" t="e">
        <f t="shared" si="32"/>
        <v>#DIV/0!</v>
      </c>
      <c r="E302" s="7" t="e">
        <f t="shared" si="33"/>
        <v>#DIV/0!</v>
      </c>
      <c r="F302" s="7" t="e">
        <f t="shared" si="28"/>
        <v>#DIV/0!</v>
      </c>
      <c r="G302" s="23"/>
      <c r="H302" s="7" t="e">
        <f t="shared" si="29"/>
        <v>#DIV/0!</v>
      </c>
    </row>
    <row r="303" ht="17.6" spans="1:8">
      <c r="A303" s="13">
        <v>291</v>
      </c>
      <c r="B303" s="16">
        <f t="shared" si="30"/>
        <v>52754</v>
      </c>
      <c r="C303" s="18">
        <f t="shared" si="31"/>
        <v>0.00405</v>
      </c>
      <c r="D303" s="7" t="e">
        <f t="shared" si="32"/>
        <v>#DIV/0!</v>
      </c>
      <c r="E303" s="7" t="e">
        <f t="shared" si="33"/>
        <v>#DIV/0!</v>
      </c>
      <c r="F303" s="7" t="e">
        <f t="shared" si="28"/>
        <v>#DIV/0!</v>
      </c>
      <c r="G303" s="23"/>
      <c r="H303" s="7" t="e">
        <f t="shared" si="29"/>
        <v>#DIV/0!</v>
      </c>
    </row>
    <row r="304" ht="17.6" spans="1:8">
      <c r="A304" s="13">
        <v>292</v>
      </c>
      <c r="B304" s="16">
        <f t="shared" si="30"/>
        <v>52784</v>
      </c>
      <c r="C304" s="18">
        <f t="shared" si="31"/>
        <v>0.00405</v>
      </c>
      <c r="D304" s="7" t="e">
        <f t="shared" si="32"/>
        <v>#DIV/0!</v>
      </c>
      <c r="E304" s="7" t="e">
        <f t="shared" si="33"/>
        <v>#DIV/0!</v>
      </c>
      <c r="F304" s="7" t="e">
        <f t="shared" si="28"/>
        <v>#DIV/0!</v>
      </c>
      <c r="G304" s="23"/>
      <c r="H304" s="7" t="e">
        <f t="shared" si="29"/>
        <v>#DIV/0!</v>
      </c>
    </row>
    <row r="305" ht="17.6" spans="1:8">
      <c r="A305" s="13">
        <v>293</v>
      </c>
      <c r="B305" s="16">
        <f t="shared" si="30"/>
        <v>52815</v>
      </c>
      <c r="C305" s="18">
        <f t="shared" si="31"/>
        <v>0.00405</v>
      </c>
      <c r="D305" s="7" t="e">
        <f t="shared" si="32"/>
        <v>#DIV/0!</v>
      </c>
      <c r="E305" s="7" t="e">
        <f t="shared" si="33"/>
        <v>#DIV/0!</v>
      </c>
      <c r="F305" s="7" t="e">
        <f t="shared" si="28"/>
        <v>#DIV/0!</v>
      </c>
      <c r="G305" s="23"/>
      <c r="H305" s="7" t="e">
        <f t="shared" si="29"/>
        <v>#DIV/0!</v>
      </c>
    </row>
    <row r="306" ht="17.6" spans="1:8">
      <c r="A306" s="13">
        <v>294</v>
      </c>
      <c r="B306" s="16">
        <f t="shared" si="30"/>
        <v>52846</v>
      </c>
      <c r="C306" s="18">
        <f t="shared" si="31"/>
        <v>0.00405</v>
      </c>
      <c r="D306" s="7" t="e">
        <f t="shared" si="32"/>
        <v>#DIV/0!</v>
      </c>
      <c r="E306" s="7" t="e">
        <f t="shared" si="33"/>
        <v>#DIV/0!</v>
      </c>
      <c r="F306" s="7" t="e">
        <f t="shared" si="28"/>
        <v>#DIV/0!</v>
      </c>
      <c r="G306" s="23"/>
      <c r="H306" s="7" t="e">
        <f t="shared" si="29"/>
        <v>#DIV/0!</v>
      </c>
    </row>
    <row r="307" ht="17.6" spans="1:8">
      <c r="A307" s="13">
        <v>295</v>
      </c>
      <c r="B307" s="16">
        <f t="shared" si="30"/>
        <v>52876</v>
      </c>
      <c r="C307" s="18">
        <f t="shared" si="31"/>
        <v>0.00405</v>
      </c>
      <c r="D307" s="7" t="e">
        <f t="shared" si="32"/>
        <v>#DIV/0!</v>
      </c>
      <c r="E307" s="7" t="e">
        <f t="shared" si="33"/>
        <v>#DIV/0!</v>
      </c>
      <c r="F307" s="7" t="e">
        <f t="shared" si="28"/>
        <v>#DIV/0!</v>
      </c>
      <c r="G307" s="23"/>
      <c r="H307" s="7" t="e">
        <f t="shared" si="29"/>
        <v>#DIV/0!</v>
      </c>
    </row>
    <row r="308" ht="17.6" spans="1:8">
      <c r="A308" s="13">
        <v>296</v>
      </c>
      <c r="B308" s="16">
        <f t="shared" si="30"/>
        <v>52907</v>
      </c>
      <c r="C308" s="18">
        <f t="shared" si="31"/>
        <v>0.00405</v>
      </c>
      <c r="D308" s="7" t="e">
        <f t="shared" si="32"/>
        <v>#DIV/0!</v>
      </c>
      <c r="E308" s="7" t="e">
        <f t="shared" si="33"/>
        <v>#DIV/0!</v>
      </c>
      <c r="F308" s="7" t="e">
        <f t="shared" si="28"/>
        <v>#DIV/0!</v>
      </c>
      <c r="G308" s="23"/>
      <c r="H308" s="7" t="e">
        <f t="shared" si="29"/>
        <v>#DIV/0!</v>
      </c>
    </row>
    <row r="309" ht="17.6" spans="1:8">
      <c r="A309" s="13">
        <v>297</v>
      </c>
      <c r="B309" s="16">
        <f t="shared" si="30"/>
        <v>52937</v>
      </c>
      <c r="C309" s="18">
        <f t="shared" si="31"/>
        <v>0.00405</v>
      </c>
      <c r="D309" s="7" t="e">
        <f t="shared" si="32"/>
        <v>#DIV/0!</v>
      </c>
      <c r="E309" s="7" t="e">
        <f t="shared" si="33"/>
        <v>#DIV/0!</v>
      </c>
      <c r="F309" s="7" t="e">
        <f t="shared" si="28"/>
        <v>#DIV/0!</v>
      </c>
      <c r="G309" s="23"/>
      <c r="H309" s="7" t="e">
        <f t="shared" si="29"/>
        <v>#DIV/0!</v>
      </c>
    </row>
    <row r="310" ht="17.6" spans="1:8">
      <c r="A310" s="13">
        <v>298</v>
      </c>
      <c r="B310" s="16">
        <f t="shared" si="30"/>
        <v>52968</v>
      </c>
      <c r="C310" s="18">
        <f t="shared" si="31"/>
        <v>0.00405</v>
      </c>
      <c r="D310" s="7" t="e">
        <f t="shared" si="32"/>
        <v>#DIV/0!</v>
      </c>
      <c r="E310" s="7" t="e">
        <f t="shared" si="33"/>
        <v>#DIV/0!</v>
      </c>
      <c r="F310" s="7" t="e">
        <f t="shared" si="28"/>
        <v>#DIV/0!</v>
      </c>
      <c r="G310" s="23"/>
      <c r="H310" s="7" t="e">
        <f t="shared" si="29"/>
        <v>#DIV/0!</v>
      </c>
    </row>
    <row r="311" ht="17.6" spans="1:8">
      <c r="A311" s="13">
        <v>299</v>
      </c>
      <c r="B311" s="16">
        <f t="shared" si="30"/>
        <v>52999</v>
      </c>
      <c r="C311" s="18">
        <f t="shared" si="31"/>
        <v>0.00405</v>
      </c>
      <c r="D311" s="7" t="e">
        <f t="shared" si="32"/>
        <v>#DIV/0!</v>
      </c>
      <c r="E311" s="7" t="e">
        <f t="shared" si="33"/>
        <v>#DIV/0!</v>
      </c>
      <c r="F311" s="7" t="e">
        <f t="shared" si="28"/>
        <v>#DIV/0!</v>
      </c>
      <c r="G311" s="23"/>
      <c r="H311" s="7" t="e">
        <f t="shared" si="29"/>
        <v>#DIV/0!</v>
      </c>
    </row>
    <row r="312" ht="17.6" spans="1:8">
      <c r="A312" s="13">
        <v>300</v>
      </c>
      <c r="B312" s="16">
        <f t="shared" si="30"/>
        <v>53027</v>
      </c>
      <c r="C312" s="18">
        <f t="shared" si="31"/>
        <v>0.00405</v>
      </c>
      <c r="D312" s="7" t="e">
        <f t="shared" si="32"/>
        <v>#DIV/0!</v>
      </c>
      <c r="E312" s="7" t="e">
        <f t="shared" si="33"/>
        <v>#DIV/0!</v>
      </c>
      <c r="F312" s="7" t="e">
        <f t="shared" si="28"/>
        <v>#DIV/0!</v>
      </c>
      <c r="G312" s="23"/>
      <c r="H312" s="7" t="e">
        <f t="shared" si="29"/>
        <v>#DIV/0!</v>
      </c>
    </row>
    <row r="313" ht="17.6" spans="1:8">
      <c r="A313" s="13">
        <v>301</v>
      </c>
      <c r="B313" s="16">
        <f t="shared" si="30"/>
        <v>53058</v>
      </c>
      <c r="C313" s="18">
        <f t="shared" si="31"/>
        <v>0.00405</v>
      </c>
      <c r="D313" s="7" t="e">
        <f t="shared" si="32"/>
        <v>#DIV/0!</v>
      </c>
      <c r="E313" s="7" t="e">
        <f t="shared" si="33"/>
        <v>#DIV/0!</v>
      </c>
      <c r="F313" s="7" t="e">
        <f t="shared" si="28"/>
        <v>#DIV/0!</v>
      </c>
      <c r="G313" s="23"/>
      <c r="H313" s="7" t="e">
        <f t="shared" si="29"/>
        <v>#DIV/0!</v>
      </c>
    </row>
    <row r="314" ht="17.6" spans="1:8">
      <c r="A314" s="13">
        <v>302</v>
      </c>
      <c r="B314" s="16">
        <f t="shared" si="30"/>
        <v>53088</v>
      </c>
      <c r="C314" s="18">
        <f t="shared" si="31"/>
        <v>0.00405</v>
      </c>
      <c r="D314" s="7" t="e">
        <f t="shared" si="32"/>
        <v>#DIV/0!</v>
      </c>
      <c r="E314" s="7" t="e">
        <f t="shared" si="33"/>
        <v>#DIV/0!</v>
      </c>
      <c r="F314" s="7" t="e">
        <f t="shared" si="28"/>
        <v>#DIV/0!</v>
      </c>
      <c r="G314" s="23"/>
      <c r="H314" s="7" t="e">
        <f t="shared" si="29"/>
        <v>#DIV/0!</v>
      </c>
    </row>
    <row r="315" ht="17.6" spans="1:8">
      <c r="A315" s="13">
        <v>303</v>
      </c>
      <c r="B315" s="16">
        <f t="shared" si="30"/>
        <v>53119</v>
      </c>
      <c r="C315" s="18">
        <f t="shared" si="31"/>
        <v>0.00405</v>
      </c>
      <c r="D315" s="7" t="e">
        <f t="shared" si="32"/>
        <v>#DIV/0!</v>
      </c>
      <c r="E315" s="7" t="e">
        <f t="shared" si="33"/>
        <v>#DIV/0!</v>
      </c>
      <c r="F315" s="7" t="e">
        <f t="shared" si="28"/>
        <v>#DIV/0!</v>
      </c>
      <c r="G315" s="23"/>
      <c r="H315" s="7" t="e">
        <f t="shared" si="29"/>
        <v>#DIV/0!</v>
      </c>
    </row>
    <row r="316" ht="17.6" spans="1:8">
      <c r="A316" s="13">
        <v>304</v>
      </c>
      <c r="B316" s="16">
        <f t="shared" si="30"/>
        <v>53149</v>
      </c>
      <c r="C316" s="18">
        <f t="shared" si="31"/>
        <v>0.00405</v>
      </c>
      <c r="D316" s="7" t="e">
        <f t="shared" si="32"/>
        <v>#DIV/0!</v>
      </c>
      <c r="E316" s="7" t="e">
        <f t="shared" si="33"/>
        <v>#DIV/0!</v>
      </c>
      <c r="F316" s="7" t="e">
        <f t="shared" si="28"/>
        <v>#DIV/0!</v>
      </c>
      <c r="G316" s="23"/>
      <c r="H316" s="7" t="e">
        <f t="shared" si="29"/>
        <v>#DIV/0!</v>
      </c>
    </row>
    <row r="317" ht="17.6" spans="1:8">
      <c r="A317" s="13">
        <v>305</v>
      </c>
      <c r="B317" s="16">
        <f t="shared" si="30"/>
        <v>53180</v>
      </c>
      <c r="C317" s="18">
        <f t="shared" si="31"/>
        <v>0.00405</v>
      </c>
      <c r="D317" s="7" t="e">
        <f t="shared" si="32"/>
        <v>#DIV/0!</v>
      </c>
      <c r="E317" s="7" t="e">
        <f t="shared" si="33"/>
        <v>#DIV/0!</v>
      </c>
      <c r="F317" s="7" t="e">
        <f t="shared" si="28"/>
        <v>#DIV/0!</v>
      </c>
      <c r="G317" s="23"/>
      <c r="H317" s="7" t="e">
        <f t="shared" si="29"/>
        <v>#DIV/0!</v>
      </c>
    </row>
    <row r="318" ht="17.6" spans="1:8">
      <c r="A318" s="13">
        <v>306</v>
      </c>
      <c r="B318" s="16">
        <f t="shared" si="30"/>
        <v>53211</v>
      </c>
      <c r="C318" s="18">
        <f t="shared" si="31"/>
        <v>0.00405</v>
      </c>
      <c r="D318" s="7" t="e">
        <f t="shared" si="32"/>
        <v>#DIV/0!</v>
      </c>
      <c r="E318" s="7" t="e">
        <f t="shared" si="33"/>
        <v>#DIV/0!</v>
      </c>
      <c r="F318" s="7" t="e">
        <f t="shared" si="28"/>
        <v>#DIV/0!</v>
      </c>
      <c r="G318" s="23"/>
      <c r="H318" s="7" t="e">
        <f t="shared" si="29"/>
        <v>#DIV/0!</v>
      </c>
    </row>
    <row r="319" ht="17.6" spans="1:8">
      <c r="A319" s="13">
        <v>307</v>
      </c>
      <c r="B319" s="16">
        <f t="shared" si="30"/>
        <v>53241</v>
      </c>
      <c r="C319" s="18">
        <f t="shared" si="31"/>
        <v>0.00405</v>
      </c>
      <c r="D319" s="7" t="e">
        <f t="shared" si="32"/>
        <v>#DIV/0!</v>
      </c>
      <c r="E319" s="7" t="e">
        <f t="shared" si="33"/>
        <v>#DIV/0!</v>
      </c>
      <c r="F319" s="7" t="e">
        <f t="shared" si="28"/>
        <v>#DIV/0!</v>
      </c>
      <c r="G319" s="23"/>
      <c r="H319" s="7" t="e">
        <f t="shared" si="29"/>
        <v>#DIV/0!</v>
      </c>
    </row>
    <row r="320" ht="17.6" spans="1:8">
      <c r="A320" s="13">
        <v>308</v>
      </c>
      <c r="B320" s="16">
        <f t="shared" si="30"/>
        <v>53272</v>
      </c>
      <c r="C320" s="18">
        <f t="shared" si="31"/>
        <v>0.00405</v>
      </c>
      <c r="D320" s="7" t="e">
        <f t="shared" si="32"/>
        <v>#DIV/0!</v>
      </c>
      <c r="E320" s="7" t="e">
        <f t="shared" si="33"/>
        <v>#DIV/0!</v>
      </c>
      <c r="F320" s="7" t="e">
        <f t="shared" si="28"/>
        <v>#DIV/0!</v>
      </c>
      <c r="G320" s="23"/>
      <c r="H320" s="7" t="e">
        <f t="shared" si="29"/>
        <v>#DIV/0!</v>
      </c>
    </row>
    <row r="321" ht="17.6" spans="1:8">
      <c r="A321" s="13">
        <v>309</v>
      </c>
      <c r="B321" s="16">
        <f t="shared" si="30"/>
        <v>53302</v>
      </c>
      <c r="C321" s="18">
        <f t="shared" si="31"/>
        <v>0.00405</v>
      </c>
      <c r="D321" s="7" t="e">
        <f t="shared" si="32"/>
        <v>#DIV/0!</v>
      </c>
      <c r="E321" s="7" t="e">
        <f t="shared" si="33"/>
        <v>#DIV/0!</v>
      </c>
      <c r="F321" s="7" t="e">
        <f t="shared" si="28"/>
        <v>#DIV/0!</v>
      </c>
      <c r="G321" s="23"/>
      <c r="H321" s="7" t="e">
        <f t="shared" si="29"/>
        <v>#DIV/0!</v>
      </c>
    </row>
    <row r="322" ht="17.6" spans="1:8">
      <c r="A322" s="13">
        <v>310</v>
      </c>
      <c r="B322" s="16">
        <f t="shared" si="30"/>
        <v>53333</v>
      </c>
      <c r="C322" s="18">
        <f t="shared" si="31"/>
        <v>0.00405</v>
      </c>
      <c r="D322" s="7" t="e">
        <f t="shared" si="32"/>
        <v>#DIV/0!</v>
      </c>
      <c r="E322" s="7" t="e">
        <f t="shared" si="33"/>
        <v>#DIV/0!</v>
      </c>
      <c r="F322" s="7" t="e">
        <f t="shared" si="28"/>
        <v>#DIV/0!</v>
      </c>
      <c r="G322" s="23"/>
      <c r="H322" s="7" t="e">
        <f t="shared" si="29"/>
        <v>#DIV/0!</v>
      </c>
    </row>
    <row r="323" ht="17.6" spans="1:8">
      <c r="A323" s="13">
        <v>311</v>
      </c>
      <c r="B323" s="16">
        <f t="shared" si="30"/>
        <v>53364</v>
      </c>
      <c r="C323" s="18">
        <f t="shared" si="31"/>
        <v>0.00405</v>
      </c>
      <c r="D323" s="7" t="e">
        <f t="shared" si="32"/>
        <v>#DIV/0!</v>
      </c>
      <c r="E323" s="7" t="e">
        <f t="shared" si="33"/>
        <v>#DIV/0!</v>
      </c>
      <c r="F323" s="7" t="e">
        <f t="shared" si="28"/>
        <v>#DIV/0!</v>
      </c>
      <c r="G323" s="23"/>
      <c r="H323" s="7" t="e">
        <f t="shared" si="29"/>
        <v>#DIV/0!</v>
      </c>
    </row>
    <row r="324" ht="17.6" spans="1:8">
      <c r="A324" s="13">
        <v>312</v>
      </c>
      <c r="B324" s="16">
        <f t="shared" si="30"/>
        <v>53392</v>
      </c>
      <c r="C324" s="18">
        <f t="shared" si="31"/>
        <v>0.00405</v>
      </c>
      <c r="D324" s="7" t="e">
        <f t="shared" si="32"/>
        <v>#DIV/0!</v>
      </c>
      <c r="E324" s="7" t="e">
        <f t="shared" si="33"/>
        <v>#DIV/0!</v>
      </c>
      <c r="F324" s="7" t="e">
        <f t="shared" si="28"/>
        <v>#DIV/0!</v>
      </c>
      <c r="G324" s="23"/>
      <c r="H324" s="7" t="e">
        <f t="shared" si="29"/>
        <v>#DIV/0!</v>
      </c>
    </row>
    <row r="325" ht="17.6" spans="1:8">
      <c r="A325" s="13">
        <v>313</v>
      </c>
      <c r="B325" s="16">
        <f t="shared" si="30"/>
        <v>53423</v>
      </c>
      <c r="C325" s="18">
        <f t="shared" si="31"/>
        <v>0.00405</v>
      </c>
      <c r="D325" s="7" t="e">
        <f t="shared" si="32"/>
        <v>#DIV/0!</v>
      </c>
      <c r="E325" s="7" t="e">
        <f t="shared" si="33"/>
        <v>#DIV/0!</v>
      </c>
      <c r="F325" s="7" t="e">
        <f t="shared" si="28"/>
        <v>#DIV/0!</v>
      </c>
      <c r="G325" s="23"/>
      <c r="H325" s="7" t="e">
        <f t="shared" si="29"/>
        <v>#DIV/0!</v>
      </c>
    </row>
    <row r="326" ht="17.6" spans="1:8">
      <c r="A326" s="13">
        <v>314</v>
      </c>
      <c r="B326" s="16">
        <f t="shared" si="30"/>
        <v>53453</v>
      </c>
      <c r="C326" s="18">
        <f t="shared" si="31"/>
        <v>0.00405</v>
      </c>
      <c r="D326" s="7" t="e">
        <f t="shared" si="32"/>
        <v>#DIV/0!</v>
      </c>
      <c r="E326" s="7" t="e">
        <f t="shared" si="33"/>
        <v>#DIV/0!</v>
      </c>
      <c r="F326" s="7" t="e">
        <f t="shared" si="28"/>
        <v>#DIV/0!</v>
      </c>
      <c r="G326" s="23"/>
      <c r="H326" s="7" t="e">
        <f t="shared" si="29"/>
        <v>#DIV/0!</v>
      </c>
    </row>
    <row r="327" ht="17.6" spans="1:8">
      <c r="A327" s="13">
        <v>315</v>
      </c>
      <c r="B327" s="16">
        <f t="shared" si="30"/>
        <v>53484</v>
      </c>
      <c r="C327" s="18">
        <f t="shared" si="31"/>
        <v>0.00405</v>
      </c>
      <c r="D327" s="7" t="e">
        <f t="shared" si="32"/>
        <v>#DIV/0!</v>
      </c>
      <c r="E327" s="7" t="e">
        <f t="shared" si="33"/>
        <v>#DIV/0!</v>
      </c>
      <c r="F327" s="7" t="e">
        <f t="shared" si="28"/>
        <v>#DIV/0!</v>
      </c>
      <c r="G327" s="23"/>
      <c r="H327" s="7" t="e">
        <f t="shared" si="29"/>
        <v>#DIV/0!</v>
      </c>
    </row>
    <row r="328" ht="17.6" spans="1:8">
      <c r="A328" s="13">
        <v>316</v>
      </c>
      <c r="B328" s="16">
        <f t="shared" si="30"/>
        <v>53514</v>
      </c>
      <c r="C328" s="18">
        <f t="shared" si="31"/>
        <v>0.00405</v>
      </c>
      <c r="D328" s="7" t="e">
        <f t="shared" si="32"/>
        <v>#DIV/0!</v>
      </c>
      <c r="E328" s="7" t="e">
        <f t="shared" si="33"/>
        <v>#DIV/0!</v>
      </c>
      <c r="F328" s="7" t="e">
        <f t="shared" si="28"/>
        <v>#DIV/0!</v>
      </c>
      <c r="G328" s="23"/>
      <c r="H328" s="7" t="e">
        <f t="shared" si="29"/>
        <v>#DIV/0!</v>
      </c>
    </row>
    <row r="329" ht="17.6" spans="1:8">
      <c r="A329" s="13">
        <v>317</v>
      </c>
      <c r="B329" s="16">
        <f t="shared" si="30"/>
        <v>53545</v>
      </c>
      <c r="C329" s="18">
        <f t="shared" si="31"/>
        <v>0.00405</v>
      </c>
      <c r="D329" s="7" t="e">
        <f t="shared" si="32"/>
        <v>#DIV/0!</v>
      </c>
      <c r="E329" s="7" t="e">
        <f t="shared" si="33"/>
        <v>#DIV/0!</v>
      </c>
      <c r="F329" s="7" t="e">
        <f t="shared" si="28"/>
        <v>#DIV/0!</v>
      </c>
      <c r="G329" s="23"/>
      <c r="H329" s="7" t="e">
        <f t="shared" si="29"/>
        <v>#DIV/0!</v>
      </c>
    </row>
    <row r="330" ht="17.6" spans="1:8">
      <c r="A330" s="13">
        <v>318</v>
      </c>
      <c r="B330" s="16">
        <f t="shared" si="30"/>
        <v>53576</v>
      </c>
      <c r="C330" s="18">
        <f t="shared" si="31"/>
        <v>0.00405</v>
      </c>
      <c r="D330" s="7" t="e">
        <f t="shared" si="32"/>
        <v>#DIV/0!</v>
      </c>
      <c r="E330" s="7" t="e">
        <f t="shared" si="33"/>
        <v>#DIV/0!</v>
      </c>
      <c r="F330" s="7" t="e">
        <f t="shared" si="28"/>
        <v>#DIV/0!</v>
      </c>
      <c r="G330" s="23"/>
      <c r="H330" s="7" t="e">
        <f t="shared" si="29"/>
        <v>#DIV/0!</v>
      </c>
    </row>
    <row r="331" ht="17.6" spans="1:8">
      <c r="A331" s="13">
        <v>319</v>
      </c>
      <c r="B331" s="16">
        <f t="shared" si="30"/>
        <v>53606</v>
      </c>
      <c r="C331" s="18">
        <f t="shared" si="31"/>
        <v>0.00405</v>
      </c>
      <c r="D331" s="7" t="e">
        <f t="shared" si="32"/>
        <v>#DIV/0!</v>
      </c>
      <c r="E331" s="7" t="e">
        <f t="shared" si="33"/>
        <v>#DIV/0!</v>
      </c>
      <c r="F331" s="7" t="e">
        <f t="shared" si="28"/>
        <v>#DIV/0!</v>
      </c>
      <c r="G331" s="23"/>
      <c r="H331" s="7" t="e">
        <f t="shared" si="29"/>
        <v>#DIV/0!</v>
      </c>
    </row>
    <row r="332" ht="17.6" spans="1:8">
      <c r="A332" s="13">
        <v>320</v>
      </c>
      <c r="B332" s="16">
        <f t="shared" si="30"/>
        <v>53637</v>
      </c>
      <c r="C332" s="18">
        <f t="shared" si="31"/>
        <v>0.00405</v>
      </c>
      <c r="D332" s="7" t="e">
        <f t="shared" si="32"/>
        <v>#DIV/0!</v>
      </c>
      <c r="E332" s="7" t="e">
        <f t="shared" si="33"/>
        <v>#DIV/0!</v>
      </c>
      <c r="F332" s="7" t="e">
        <f t="shared" si="28"/>
        <v>#DIV/0!</v>
      </c>
      <c r="G332" s="23"/>
      <c r="H332" s="7" t="e">
        <f t="shared" si="29"/>
        <v>#DIV/0!</v>
      </c>
    </row>
    <row r="333" ht="17.6" spans="1:8">
      <c r="A333" s="13">
        <v>321</v>
      </c>
      <c r="B333" s="16">
        <f t="shared" si="30"/>
        <v>53667</v>
      </c>
      <c r="C333" s="18">
        <f t="shared" si="31"/>
        <v>0.00405</v>
      </c>
      <c r="D333" s="7" t="e">
        <f t="shared" si="32"/>
        <v>#DIV/0!</v>
      </c>
      <c r="E333" s="7" t="e">
        <f t="shared" si="33"/>
        <v>#DIV/0!</v>
      </c>
      <c r="F333" s="7" t="e">
        <f t="shared" si="28"/>
        <v>#DIV/0!</v>
      </c>
      <c r="G333" s="23"/>
      <c r="H333" s="7" t="e">
        <f t="shared" si="29"/>
        <v>#DIV/0!</v>
      </c>
    </row>
    <row r="334" ht="17.6" spans="1:8">
      <c r="A334" s="13">
        <v>322</v>
      </c>
      <c r="B334" s="16">
        <f t="shared" si="30"/>
        <v>53698</v>
      </c>
      <c r="C334" s="18">
        <f t="shared" si="31"/>
        <v>0.00405</v>
      </c>
      <c r="D334" s="7" t="e">
        <f t="shared" si="32"/>
        <v>#DIV/0!</v>
      </c>
      <c r="E334" s="7" t="e">
        <f t="shared" si="33"/>
        <v>#DIV/0!</v>
      </c>
      <c r="F334" s="7" t="e">
        <f t="shared" si="28"/>
        <v>#DIV/0!</v>
      </c>
      <c r="G334" s="23"/>
      <c r="H334" s="7" t="e">
        <f t="shared" si="29"/>
        <v>#DIV/0!</v>
      </c>
    </row>
    <row r="335" ht="17.6" spans="1:8">
      <c r="A335" s="13">
        <v>323</v>
      </c>
      <c r="B335" s="16">
        <f t="shared" si="30"/>
        <v>53729</v>
      </c>
      <c r="C335" s="18">
        <f t="shared" si="31"/>
        <v>0.00405</v>
      </c>
      <c r="D335" s="7" t="e">
        <f t="shared" si="32"/>
        <v>#DIV/0!</v>
      </c>
      <c r="E335" s="7" t="e">
        <f t="shared" si="33"/>
        <v>#DIV/0!</v>
      </c>
      <c r="F335" s="7" t="e">
        <f t="shared" ref="F335:F372" si="34">H334/($B$4-A335+1)</f>
        <v>#DIV/0!</v>
      </c>
      <c r="G335" s="23"/>
      <c r="H335" s="7" t="e">
        <f t="shared" ref="H335:H372" si="35">H334-F335-G335</f>
        <v>#DIV/0!</v>
      </c>
    </row>
    <row r="336" ht="17.6" spans="1:8">
      <c r="A336" s="13">
        <v>324</v>
      </c>
      <c r="B336" s="16">
        <f t="shared" si="30"/>
        <v>53757</v>
      </c>
      <c r="C336" s="18">
        <f t="shared" si="31"/>
        <v>0.00405</v>
      </c>
      <c r="D336" s="7" t="e">
        <f t="shared" si="32"/>
        <v>#DIV/0!</v>
      </c>
      <c r="E336" s="7" t="e">
        <f t="shared" si="33"/>
        <v>#DIV/0!</v>
      </c>
      <c r="F336" s="7" t="e">
        <f t="shared" si="34"/>
        <v>#DIV/0!</v>
      </c>
      <c r="G336" s="23"/>
      <c r="H336" s="7" t="e">
        <f t="shared" si="35"/>
        <v>#DIV/0!</v>
      </c>
    </row>
    <row r="337" ht="17.6" spans="1:8">
      <c r="A337" s="13">
        <v>325</v>
      </c>
      <c r="B337" s="16">
        <f t="shared" si="30"/>
        <v>53788</v>
      </c>
      <c r="C337" s="18">
        <f t="shared" si="31"/>
        <v>0.00405</v>
      </c>
      <c r="D337" s="7" t="e">
        <f t="shared" si="32"/>
        <v>#DIV/0!</v>
      </c>
      <c r="E337" s="7" t="e">
        <f t="shared" si="33"/>
        <v>#DIV/0!</v>
      </c>
      <c r="F337" s="7" t="e">
        <f t="shared" si="34"/>
        <v>#DIV/0!</v>
      </c>
      <c r="G337" s="23"/>
      <c r="H337" s="7" t="e">
        <f t="shared" si="35"/>
        <v>#DIV/0!</v>
      </c>
    </row>
    <row r="338" ht="17.6" spans="1:8">
      <c r="A338" s="13">
        <v>326</v>
      </c>
      <c r="B338" s="16">
        <f t="shared" si="30"/>
        <v>53818</v>
      </c>
      <c r="C338" s="18">
        <f t="shared" si="31"/>
        <v>0.00405</v>
      </c>
      <c r="D338" s="7" t="e">
        <f t="shared" si="32"/>
        <v>#DIV/0!</v>
      </c>
      <c r="E338" s="7" t="e">
        <f t="shared" si="33"/>
        <v>#DIV/0!</v>
      </c>
      <c r="F338" s="7" t="e">
        <f t="shared" si="34"/>
        <v>#DIV/0!</v>
      </c>
      <c r="G338" s="23"/>
      <c r="H338" s="7" t="e">
        <f t="shared" si="35"/>
        <v>#DIV/0!</v>
      </c>
    </row>
    <row r="339" ht="17.6" spans="1:8">
      <c r="A339" s="13">
        <v>327</v>
      </c>
      <c r="B339" s="16">
        <f t="shared" si="30"/>
        <v>53849</v>
      </c>
      <c r="C339" s="18">
        <f t="shared" si="31"/>
        <v>0.00405</v>
      </c>
      <c r="D339" s="7" t="e">
        <f t="shared" si="32"/>
        <v>#DIV/0!</v>
      </c>
      <c r="E339" s="7" t="e">
        <f t="shared" si="33"/>
        <v>#DIV/0!</v>
      </c>
      <c r="F339" s="7" t="e">
        <f t="shared" si="34"/>
        <v>#DIV/0!</v>
      </c>
      <c r="G339" s="23"/>
      <c r="H339" s="7" t="e">
        <f t="shared" si="35"/>
        <v>#DIV/0!</v>
      </c>
    </row>
    <row r="340" ht="17.6" spans="1:8">
      <c r="A340" s="13">
        <v>328</v>
      </c>
      <c r="B340" s="16">
        <f t="shared" si="30"/>
        <v>53879</v>
      </c>
      <c r="C340" s="18">
        <f t="shared" si="31"/>
        <v>0.00405</v>
      </c>
      <c r="D340" s="7" t="e">
        <f t="shared" si="32"/>
        <v>#DIV/0!</v>
      </c>
      <c r="E340" s="7" t="e">
        <f t="shared" si="33"/>
        <v>#DIV/0!</v>
      </c>
      <c r="F340" s="7" t="e">
        <f t="shared" si="34"/>
        <v>#DIV/0!</v>
      </c>
      <c r="G340" s="23"/>
      <c r="H340" s="7" t="e">
        <f t="shared" si="35"/>
        <v>#DIV/0!</v>
      </c>
    </row>
    <row r="341" ht="17.6" spans="1:8">
      <c r="A341" s="13">
        <v>329</v>
      </c>
      <c r="B341" s="16">
        <f t="shared" si="30"/>
        <v>53910</v>
      </c>
      <c r="C341" s="18">
        <f t="shared" si="31"/>
        <v>0.00405</v>
      </c>
      <c r="D341" s="7" t="e">
        <f t="shared" si="32"/>
        <v>#DIV/0!</v>
      </c>
      <c r="E341" s="7" t="e">
        <f t="shared" si="33"/>
        <v>#DIV/0!</v>
      </c>
      <c r="F341" s="7" t="e">
        <f t="shared" si="34"/>
        <v>#DIV/0!</v>
      </c>
      <c r="G341" s="23"/>
      <c r="H341" s="7" t="e">
        <f t="shared" si="35"/>
        <v>#DIV/0!</v>
      </c>
    </row>
    <row r="342" ht="17.6" spans="1:8">
      <c r="A342" s="13">
        <v>330</v>
      </c>
      <c r="B342" s="16">
        <f t="shared" si="30"/>
        <v>53941</v>
      </c>
      <c r="C342" s="18">
        <f t="shared" si="31"/>
        <v>0.00405</v>
      </c>
      <c r="D342" s="7" t="e">
        <f t="shared" si="32"/>
        <v>#DIV/0!</v>
      </c>
      <c r="E342" s="7" t="e">
        <f t="shared" si="33"/>
        <v>#DIV/0!</v>
      </c>
      <c r="F342" s="7" t="e">
        <f t="shared" si="34"/>
        <v>#DIV/0!</v>
      </c>
      <c r="G342" s="23"/>
      <c r="H342" s="7" t="e">
        <f t="shared" si="35"/>
        <v>#DIV/0!</v>
      </c>
    </row>
    <row r="343" ht="17.6" spans="1:8">
      <c r="A343" s="13">
        <v>331</v>
      </c>
      <c r="B343" s="16">
        <f t="shared" si="30"/>
        <v>53971</v>
      </c>
      <c r="C343" s="18">
        <f t="shared" si="31"/>
        <v>0.00405</v>
      </c>
      <c r="D343" s="7" t="e">
        <f t="shared" si="32"/>
        <v>#DIV/0!</v>
      </c>
      <c r="E343" s="7" t="e">
        <f t="shared" si="33"/>
        <v>#DIV/0!</v>
      </c>
      <c r="F343" s="7" t="e">
        <f t="shared" si="34"/>
        <v>#DIV/0!</v>
      </c>
      <c r="G343" s="23"/>
      <c r="H343" s="7" t="e">
        <f t="shared" si="35"/>
        <v>#DIV/0!</v>
      </c>
    </row>
    <row r="344" ht="17.6" spans="1:8">
      <c r="A344" s="13">
        <v>332</v>
      </c>
      <c r="B344" s="16">
        <f t="shared" ref="B344:B372" si="36">EDATE(B343,1)</f>
        <v>54002</v>
      </c>
      <c r="C344" s="18">
        <f t="shared" ref="C344:C372" si="37">C343</f>
        <v>0.00405</v>
      </c>
      <c r="D344" s="7" t="e">
        <f t="shared" ref="D344:D372" si="38">E344+F344</f>
        <v>#DIV/0!</v>
      </c>
      <c r="E344" s="7" t="e">
        <f t="shared" ref="E344:E372" si="39">H343*C344</f>
        <v>#DIV/0!</v>
      </c>
      <c r="F344" s="7" t="e">
        <f t="shared" si="34"/>
        <v>#DIV/0!</v>
      </c>
      <c r="G344" s="23"/>
      <c r="H344" s="7" t="e">
        <f t="shared" si="35"/>
        <v>#DIV/0!</v>
      </c>
    </row>
    <row r="345" ht="17.6" spans="1:8">
      <c r="A345" s="13">
        <v>333</v>
      </c>
      <c r="B345" s="16">
        <f t="shared" si="36"/>
        <v>54032</v>
      </c>
      <c r="C345" s="18">
        <f t="shared" si="37"/>
        <v>0.00405</v>
      </c>
      <c r="D345" s="7" t="e">
        <f t="shared" si="38"/>
        <v>#DIV/0!</v>
      </c>
      <c r="E345" s="7" t="e">
        <f t="shared" si="39"/>
        <v>#DIV/0!</v>
      </c>
      <c r="F345" s="7" t="e">
        <f t="shared" si="34"/>
        <v>#DIV/0!</v>
      </c>
      <c r="G345" s="23"/>
      <c r="H345" s="7" t="e">
        <f t="shared" si="35"/>
        <v>#DIV/0!</v>
      </c>
    </row>
    <row r="346" ht="17.6" spans="1:8">
      <c r="A346" s="13">
        <v>334</v>
      </c>
      <c r="B346" s="16">
        <f t="shared" si="36"/>
        <v>54063</v>
      </c>
      <c r="C346" s="18">
        <f t="shared" si="37"/>
        <v>0.00405</v>
      </c>
      <c r="D346" s="7" t="e">
        <f t="shared" si="38"/>
        <v>#DIV/0!</v>
      </c>
      <c r="E346" s="7" t="e">
        <f t="shared" si="39"/>
        <v>#DIV/0!</v>
      </c>
      <c r="F346" s="7" t="e">
        <f t="shared" si="34"/>
        <v>#DIV/0!</v>
      </c>
      <c r="G346" s="23"/>
      <c r="H346" s="7" t="e">
        <f t="shared" si="35"/>
        <v>#DIV/0!</v>
      </c>
    </row>
    <row r="347" ht="17.6" spans="1:8">
      <c r="A347" s="13">
        <v>335</v>
      </c>
      <c r="B347" s="16">
        <f t="shared" si="36"/>
        <v>54094</v>
      </c>
      <c r="C347" s="18">
        <f t="shared" si="37"/>
        <v>0.00405</v>
      </c>
      <c r="D347" s="7" t="e">
        <f t="shared" si="38"/>
        <v>#DIV/0!</v>
      </c>
      <c r="E347" s="7" t="e">
        <f t="shared" si="39"/>
        <v>#DIV/0!</v>
      </c>
      <c r="F347" s="7" t="e">
        <f t="shared" si="34"/>
        <v>#DIV/0!</v>
      </c>
      <c r="G347" s="23"/>
      <c r="H347" s="7" t="e">
        <f t="shared" si="35"/>
        <v>#DIV/0!</v>
      </c>
    </row>
    <row r="348" ht="17.6" spans="1:8">
      <c r="A348" s="13">
        <v>336</v>
      </c>
      <c r="B348" s="16">
        <f t="shared" si="36"/>
        <v>54123</v>
      </c>
      <c r="C348" s="18">
        <f t="shared" si="37"/>
        <v>0.00405</v>
      </c>
      <c r="D348" s="7" t="e">
        <f t="shared" si="38"/>
        <v>#DIV/0!</v>
      </c>
      <c r="E348" s="7" t="e">
        <f t="shared" si="39"/>
        <v>#DIV/0!</v>
      </c>
      <c r="F348" s="7" t="e">
        <f t="shared" si="34"/>
        <v>#DIV/0!</v>
      </c>
      <c r="G348" s="23"/>
      <c r="H348" s="7" t="e">
        <f t="shared" si="35"/>
        <v>#DIV/0!</v>
      </c>
    </row>
    <row r="349" ht="17.6" spans="1:8">
      <c r="A349" s="13">
        <v>337</v>
      </c>
      <c r="B349" s="16">
        <f t="shared" si="36"/>
        <v>54154</v>
      </c>
      <c r="C349" s="18">
        <f t="shared" si="37"/>
        <v>0.00405</v>
      </c>
      <c r="D349" s="7" t="e">
        <f t="shared" si="38"/>
        <v>#DIV/0!</v>
      </c>
      <c r="E349" s="7" t="e">
        <f t="shared" si="39"/>
        <v>#DIV/0!</v>
      </c>
      <c r="F349" s="7" t="e">
        <f t="shared" si="34"/>
        <v>#DIV/0!</v>
      </c>
      <c r="G349" s="23"/>
      <c r="H349" s="7" t="e">
        <f t="shared" si="35"/>
        <v>#DIV/0!</v>
      </c>
    </row>
    <row r="350" ht="17.6" spans="1:8">
      <c r="A350" s="13">
        <v>338</v>
      </c>
      <c r="B350" s="16">
        <f t="shared" si="36"/>
        <v>54184</v>
      </c>
      <c r="C350" s="18">
        <f t="shared" si="37"/>
        <v>0.00405</v>
      </c>
      <c r="D350" s="7" t="e">
        <f t="shared" si="38"/>
        <v>#DIV/0!</v>
      </c>
      <c r="E350" s="7" t="e">
        <f t="shared" si="39"/>
        <v>#DIV/0!</v>
      </c>
      <c r="F350" s="7" t="e">
        <f t="shared" si="34"/>
        <v>#DIV/0!</v>
      </c>
      <c r="G350" s="23"/>
      <c r="H350" s="7" t="e">
        <f t="shared" si="35"/>
        <v>#DIV/0!</v>
      </c>
    </row>
    <row r="351" ht="17.6" spans="1:8">
      <c r="A351" s="13">
        <v>339</v>
      </c>
      <c r="B351" s="16">
        <f t="shared" si="36"/>
        <v>54215</v>
      </c>
      <c r="C351" s="18">
        <f t="shared" si="37"/>
        <v>0.00405</v>
      </c>
      <c r="D351" s="7" t="e">
        <f t="shared" si="38"/>
        <v>#DIV/0!</v>
      </c>
      <c r="E351" s="7" t="e">
        <f t="shared" si="39"/>
        <v>#DIV/0!</v>
      </c>
      <c r="F351" s="7" t="e">
        <f t="shared" si="34"/>
        <v>#DIV/0!</v>
      </c>
      <c r="G351" s="23"/>
      <c r="H351" s="7" t="e">
        <f t="shared" si="35"/>
        <v>#DIV/0!</v>
      </c>
    </row>
    <row r="352" ht="17.6" spans="1:8">
      <c r="A352" s="13">
        <v>340</v>
      </c>
      <c r="B352" s="16">
        <f t="shared" si="36"/>
        <v>54245</v>
      </c>
      <c r="C352" s="18">
        <f t="shared" si="37"/>
        <v>0.00405</v>
      </c>
      <c r="D352" s="7" t="e">
        <f t="shared" si="38"/>
        <v>#DIV/0!</v>
      </c>
      <c r="E352" s="7" t="e">
        <f t="shared" si="39"/>
        <v>#DIV/0!</v>
      </c>
      <c r="F352" s="7" t="e">
        <f t="shared" si="34"/>
        <v>#DIV/0!</v>
      </c>
      <c r="G352" s="23"/>
      <c r="H352" s="7" t="e">
        <f t="shared" si="35"/>
        <v>#DIV/0!</v>
      </c>
    </row>
    <row r="353" ht="17.6" spans="1:8">
      <c r="A353" s="13">
        <v>341</v>
      </c>
      <c r="B353" s="16">
        <f t="shared" si="36"/>
        <v>54276</v>
      </c>
      <c r="C353" s="18">
        <f t="shared" si="37"/>
        <v>0.00405</v>
      </c>
      <c r="D353" s="7" t="e">
        <f t="shared" si="38"/>
        <v>#DIV/0!</v>
      </c>
      <c r="E353" s="7" t="e">
        <f t="shared" si="39"/>
        <v>#DIV/0!</v>
      </c>
      <c r="F353" s="7" t="e">
        <f t="shared" si="34"/>
        <v>#DIV/0!</v>
      </c>
      <c r="G353" s="23"/>
      <c r="H353" s="7" t="e">
        <f t="shared" si="35"/>
        <v>#DIV/0!</v>
      </c>
    </row>
    <row r="354" ht="17.6" spans="1:8">
      <c r="A354" s="13">
        <v>342</v>
      </c>
      <c r="B354" s="16">
        <f t="shared" si="36"/>
        <v>54307</v>
      </c>
      <c r="C354" s="18">
        <f t="shared" si="37"/>
        <v>0.00405</v>
      </c>
      <c r="D354" s="7" t="e">
        <f t="shared" si="38"/>
        <v>#DIV/0!</v>
      </c>
      <c r="E354" s="7" t="e">
        <f t="shared" si="39"/>
        <v>#DIV/0!</v>
      </c>
      <c r="F354" s="7" t="e">
        <f t="shared" si="34"/>
        <v>#DIV/0!</v>
      </c>
      <c r="G354" s="23"/>
      <c r="H354" s="7" t="e">
        <f t="shared" si="35"/>
        <v>#DIV/0!</v>
      </c>
    </row>
    <row r="355" ht="17.6" spans="1:8">
      <c r="A355" s="13">
        <v>343</v>
      </c>
      <c r="B355" s="16">
        <f t="shared" si="36"/>
        <v>54337</v>
      </c>
      <c r="C355" s="18">
        <f t="shared" si="37"/>
        <v>0.00405</v>
      </c>
      <c r="D355" s="7" t="e">
        <f t="shared" si="38"/>
        <v>#DIV/0!</v>
      </c>
      <c r="E355" s="7" t="e">
        <f t="shared" si="39"/>
        <v>#DIV/0!</v>
      </c>
      <c r="F355" s="7" t="e">
        <f t="shared" si="34"/>
        <v>#DIV/0!</v>
      </c>
      <c r="G355" s="23"/>
      <c r="H355" s="7" t="e">
        <f t="shared" si="35"/>
        <v>#DIV/0!</v>
      </c>
    </row>
    <row r="356" ht="17.6" spans="1:8">
      <c r="A356" s="13">
        <v>344</v>
      </c>
      <c r="B356" s="16">
        <f t="shared" si="36"/>
        <v>54368</v>
      </c>
      <c r="C356" s="18">
        <f t="shared" si="37"/>
        <v>0.00405</v>
      </c>
      <c r="D356" s="7" t="e">
        <f t="shared" si="38"/>
        <v>#DIV/0!</v>
      </c>
      <c r="E356" s="7" t="e">
        <f t="shared" si="39"/>
        <v>#DIV/0!</v>
      </c>
      <c r="F356" s="7" t="e">
        <f t="shared" si="34"/>
        <v>#DIV/0!</v>
      </c>
      <c r="G356" s="23"/>
      <c r="H356" s="7" t="e">
        <f t="shared" si="35"/>
        <v>#DIV/0!</v>
      </c>
    </row>
    <row r="357" ht="17.6" spans="1:8">
      <c r="A357" s="13">
        <v>345</v>
      </c>
      <c r="B357" s="16">
        <f t="shared" si="36"/>
        <v>54398</v>
      </c>
      <c r="C357" s="18">
        <f t="shared" si="37"/>
        <v>0.00405</v>
      </c>
      <c r="D357" s="7" t="e">
        <f t="shared" si="38"/>
        <v>#DIV/0!</v>
      </c>
      <c r="E357" s="7" t="e">
        <f t="shared" si="39"/>
        <v>#DIV/0!</v>
      </c>
      <c r="F357" s="7" t="e">
        <f t="shared" si="34"/>
        <v>#DIV/0!</v>
      </c>
      <c r="G357" s="23"/>
      <c r="H357" s="7" t="e">
        <f t="shared" si="35"/>
        <v>#DIV/0!</v>
      </c>
    </row>
    <row r="358" ht="17.6" spans="1:8">
      <c r="A358" s="13">
        <v>346</v>
      </c>
      <c r="B358" s="16">
        <f t="shared" si="36"/>
        <v>54429</v>
      </c>
      <c r="C358" s="18">
        <f t="shared" si="37"/>
        <v>0.00405</v>
      </c>
      <c r="D358" s="7" t="e">
        <f t="shared" si="38"/>
        <v>#DIV/0!</v>
      </c>
      <c r="E358" s="7" t="e">
        <f t="shared" si="39"/>
        <v>#DIV/0!</v>
      </c>
      <c r="F358" s="7" t="e">
        <f t="shared" si="34"/>
        <v>#DIV/0!</v>
      </c>
      <c r="G358" s="23"/>
      <c r="H358" s="7" t="e">
        <f t="shared" si="35"/>
        <v>#DIV/0!</v>
      </c>
    </row>
    <row r="359" ht="17.6" spans="1:8">
      <c r="A359" s="13">
        <v>347</v>
      </c>
      <c r="B359" s="16">
        <f t="shared" si="36"/>
        <v>54460</v>
      </c>
      <c r="C359" s="18">
        <f t="shared" si="37"/>
        <v>0.00405</v>
      </c>
      <c r="D359" s="7" t="e">
        <f t="shared" si="38"/>
        <v>#DIV/0!</v>
      </c>
      <c r="E359" s="7" t="e">
        <f t="shared" si="39"/>
        <v>#DIV/0!</v>
      </c>
      <c r="F359" s="7" t="e">
        <f t="shared" si="34"/>
        <v>#DIV/0!</v>
      </c>
      <c r="G359" s="23"/>
      <c r="H359" s="7" t="e">
        <f t="shared" si="35"/>
        <v>#DIV/0!</v>
      </c>
    </row>
    <row r="360" ht="17.6" spans="1:8">
      <c r="A360" s="13">
        <v>348</v>
      </c>
      <c r="B360" s="16">
        <f t="shared" si="36"/>
        <v>54488</v>
      </c>
      <c r="C360" s="18">
        <f t="shared" si="37"/>
        <v>0.00405</v>
      </c>
      <c r="D360" s="7" t="e">
        <f t="shared" si="38"/>
        <v>#DIV/0!</v>
      </c>
      <c r="E360" s="7" t="e">
        <f t="shared" si="39"/>
        <v>#DIV/0!</v>
      </c>
      <c r="F360" s="7" t="e">
        <f t="shared" si="34"/>
        <v>#DIV/0!</v>
      </c>
      <c r="G360" s="23"/>
      <c r="H360" s="7" t="e">
        <f t="shared" si="35"/>
        <v>#DIV/0!</v>
      </c>
    </row>
    <row r="361" ht="17.6" spans="1:8">
      <c r="A361" s="13">
        <v>349</v>
      </c>
      <c r="B361" s="16">
        <f t="shared" si="36"/>
        <v>54519</v>
      </c>
      <c r="C361" s="18">
        <f t="shared" si="37"/>
        <v>0.00405</v>
      </c>
      <c r="D361" s="7" t="e">
        <f t="shared" si="38"/>
        <v>#DIV/0!</v>
      </c>
      <c r="E361" s="7" t="e">
        <f t="shared" si="39"/>
        <v>#DIV/0!</v>
      </c>
      <c r="F361" s="7" t="e">
        <f t="shared" si="34"/>
        <v>#DIV/0!</v>
      </c>
      <c r="G361" s="23"/>
      <c r="H361" s="7" t="e">
        <f t="shared" si="35"/>
        <v>#DIV/0!</v>
      </c>
    </row>
    <row r="362" ht="17.6" spans="1:8">
      <c r="A362" s="13">
        <v>350</v>
      </c>
      <c r="B362" s="16">
        <f t="shared" si="36"/>
        <v>54549</v>
      </c>
      <c r="C362" s="18">
        <f t="shared" si="37"/>
        <v>0.00405</v>
      </c>
      <c r="D362" s="7" t="e">
        <f t="shared" si="38"/>
        <v>#DIV/0!</v>
      </c>
      <c r="E362" s="7" t="e">
        <f t="shared" si="39"/>
        <v>#DIV/0!</v>
      </c>
      <c r="F362" s="7" t="e">
        <f t="shared" si="34"/>
        <v>#DIV/0!</v>
      </c>
      <c r="G362" s="23"/>
      <c r="H362" s="7" t="e">
        <f t="shared" si="35"/>
        <v>#DIV/0!</v>
      </c>
    </row>
    <row r="363" ht="17.6" spans="1:8">
      <c r="A363" s="13">
        <v>351</v>
      </c>
      <c r="B363" s="16">
        <f t="shared" si="36"/>
        <v>54580</v>
      </c>
      <c r="C363" s="18">
        <f t="shared" si="37"/>
        <v>0.00405</v>
      </c>
      <c r="D363" s="7" t="e">
        <f t="shared" si="38"/>
        <v>#DIV/0!</v>
      </c>
      <c r="E363" s="7" t="e">
        <f t="shared" si="39"/>
        <v>#DIV/0!</v>
      </c>
      <c r="F363" s="7" t="e">
        <f t="shared" si="34"/>
        <v>#DIV/0!</v>
      </c>
      <c r="G363" s="23"/>
      <c r="H363" s="7" t="e">
        <f t="shared" si="35"/>
        <v>#DIV/0!</v>
      </c>
    </row>
    <row r="364" ht="17.6" spans="1:8">
      <c r="A364" s="13">
        <v>352</v>
      </c>
      <c r="B364" s="16">
        <f t="shared" si="36"/>
        <v>54610</v>
      </c>
      <c r="C364" s="18">
        <f t="shared" si="37"/>
        <v>0.00405</v>
      </c>
      <c r="D364" s="7" t="e">
        <f t="shared" si="38"/>
        <v>#DIV/0!</v>
      </c>
      <c r="E364" s="7" t="e">
        <f t="shared" si="39"/>
        <v>#DIV/0!</v>
      </c>
      <c r="F364" s="7" t="e">
        <f t="shared" si="34"/>
        <v>#DIV/0!</v>
      </c>
      <c r="G364" s="23"/>
      <c r="H364" s="7" t="e">
        <f t="shared" si="35"/>
        <v>#DIV/0!</v>
      </c>
    </row>
    <row r="365" ht="17.6" spans="1:8">
      <c r="A365" s="13">
        <v>353</v>
      </c>
      <c r="B365" s="16">
        <f t="shared" si="36"/>
        <v>54641</v>
      </c>
      <c r="C365" s="18">
        <f t="shared" si="37"/>
        <v>0.00405</v>
      </c>
      <c r="D365" s="7" t="e">
        <f t="shared" si="38"/>
        <v>#DIV/0!</v>
      </c>
      <c r="E365" s="7" t="e">
        <f t="shared" si="39"/>
        <v>#DIV/0!</v>
      </c>
      <c r="F365" s="7" t="e">
        <f t="shared" si="34"/>
        <v>#DIV/0!</v>
      </c>
      <c r="G365" s="23"/>
      <c r="H365" s="7" t="e">
        <f t="shared" si="35"/>
        <v>#DIV/0!</v>
      </c>
    </row>
    <row r="366" ht="17.6" spans="1:8">
      <c r="A366" s="13">
        <v>354</v>
      </c>
      <c r="B366" s="16">
        <f t="shared" si="36"/>
        <v>54672</v>
      </c>
      <c r="C366" s="18">
        <f t="shared" si="37"/>
        <v>0.00405</v>
      </c>
      <c r="D366" s="7" t="e">
        <f t="shared" si="38"/>
        <v>#DIV/0!</v>
      </c>
      <c r="E366" s="7" t="e">
        <f t="shared" si="39"/>
        <v>#DIV/0!</v>
      </c>
      <c r="F366" s="7" t="e">
        <f t="shared" si="34"/>
        <v>#DIV/0!</v>
      </c>
      <c r="G366" s="23"/>
      <c r="H366" s="7" t="e">
        <f t="shared" si="35"/>
        <v>#DIV/0!</v>
      </c>
    </row>
    <row r="367" ht="17.6" spans="1:8">
      <c r="A367" s="13">
        <v>355</v>
      </c>
      <c r="B367" s="16">
        <f t="shared" si="36"/>
        <v>54702</v>
      </c>
      <c r="C367" s="18">
        <f t="shared" si="37"/>
        <v>0.00405</v>
      </c>
      <c r="D367" s="7" t="e">
        <f t="shared" si="38"/>
        <v>#DIV/0!</v>
      </c>
      <c r="E367" s="7" t="e">
        <f t="shared" si="39"/>
        <v>#DIV/0!</v>
      </c>
      <c r="F367" s="7" t="e">
        <f t="shared" si="34"/>
        <v>#DIV/0!</v>
      </c>
      <c r="G367" s="23"/>
      <c r="H367" s="7" t="e">
        <f t="shared" si="35"/>
        <v>#DIV/0!</v>
      </c>
    </row>
    <row r="368" ht="17.6" spans="1:8">
      <c r="A368" s="13">
        <v>356</v>
      </c>
      <c r="B368" s="16">
        <f t="shared" si="36"/>
        <v>54733</v>
      </c>
      <c r="C368" s="18">
        <f t="shared" si="37"/>
        <v>0.00405</v>
      </c>
      <c r="D368" s="7" t="e">
        <f t="shared" si="38"/>
        <v>#DIV/0!</v>
      </c>
      <c r="E368" s="7" t="e">
        <f t="shared" si="39"/>
        <v>#DIV/0!</v>
      </c>
      <c r="F368" s="7" t="e">
        <f t="shared" si="34"/>
        <v>#DIV/0!</v>
      </c>
      <c r="G368" s="23"/>
      <c r="H368" s="7" t="e">
        <f t="shared" si="35"/>
        <v>#DIV/0!</v>
      </c>
    </row>
    <row r="369" ht="17.6" spans="1:8">
      <c r="A369" s="13">
        <v>357</v>
      </c>
      <c r="B369" s="16">
        <f t="shared" si="36"/>
        <v>54763</v>
      </c>
      <c r="C369" s="18">
        <f t="shared" si="37"/>
        <v>0.00405</v>
      </c>
      <c r="D369" s="7" t="e">
        <f t="shared" si="38"/>
        <v>#DIV/0!</v>
      </c>
      <c r="E369" s="7" t="e">
        <f t="shared" si="39"/>
        <v>#DIV/0!</v>
      </c>
      <c r="F369" s="7" t="e">
        <f t="shared" si="34"/>
        <v>#DIV/0!</v>
      </c>
      <c r="G369" s="23"/>
      <c r="H369" s="7" t="e">
        <f t="shared" si="35"/>
        <v>#DIV/0!</v>
      </c>
    </row>
    <row r="370" ht="17.6" spans="1:8">
      <c r="A370" s="13">
        <v>358</v>
      </c>
      <c r="B370" s="16">
        <f t="shared" si="36"/>
        <v>54794</v>
      </c>
      <c r="C370" s="18">
        <f t="shared" si="37"/>
        <v>0.00405</v>
      </c>
      <c r="D370" s="7" t="e">
        <f t="shared" si="38"/>
        <v>#DIV/0!</v>
      </c>
      <c r="E370" s="7" t="e">
        <f t="shared" si="39"/>
        <v>#DIV/0!</v>
      </c>
      <c r="F370" s="7" t="e">
        <f t="shared" si="34"/>
        <v>#DIV/0!</v>
      </c>
      <c r="G370" s="23"/>
      <c r="H370" s="7" t="e">
        <f t="shared" si="35"/>
        <v>#DIV/0!</v>
      </c>
    </row>
    <row r="371" ht="17.6" spans="1:8">
      <c r="A371" s="13">
        <v>359</v>
      </c>
      <c r="B371" s="16">
        <f t="shared" si="36"/>
        <v>54825</v>
      </c>
      <c r="C371" s="18">
        <f t="shared" si="37"/>
        <v>0.00405</v>
      </c>
      <c r="D371" s="7" t="e">
        <f t="shared" si="38"/>
        <v>#DIV/0!</v>
      </c>
      <c r="E371" s="7" t="e">
        <f t="shared" si="39"/>
        <v>#DIV/0!</v>
      </c>
      <c r="F371" s="7" t="e">
        <f t="shared" si="34"/>
        <v>#DIV/0!</v>
      </c>
      <c r="G371" s="23"/>
      <c r="H371" s="7" t="e">
        <f t="shared" si="35"/>
        <v>#DIV/0!</v>
      </c>
    </row>
    <row r="372" ht="17.6" spans="1:8">
      <c r="A372" s="13">
        <v>360</v>
      </c>
      <c r="B372" s="16">
        <f t="shared" si="36"/>
        <v>54853</v>
      </c>
      <c r="C372" s="18">
        <f t="shared" si="37"/>
        <v>0.00405</v>
      </c>
      <c r="D372" s="7" t="e">
        <f t="shared" si="38"/>
        <v>#DIV/0!</v>
      </c>
      <c r="E372" s="7" t="e">
        <f t="shared" si="39"/>
        <v>#DIV/0!</v>
      </c>
      <c r="F372" s="7" t="e">
        <f t="shared" si="34"/>
        <v>#DIV/0!</v>
      </c>
      <c r="G372" s="23"/>
      <c r="H372" s="7" t="e">
        <f t="shared" si="35"/>
        <v>#DIV/0!</v>
      </c>
    </row>
  </sheetData>
  <conditionalFormatting sqref="C14">
    <cfRule type="cellIs" dxfId="0" priority="3" operator="notEqual">
      <formula>$C13</formula>
    </cfRule>
  </conditionalFormatting>
  <conditionalFormatting sqref="C15:C372">
    <cfRule type="cellIs" dxfId="0" priority="2" operator="notEqual">
      <formula>$C14</formula>
    </cfRule>
  </conditionalFormatting>
  <conditionalFormatting sqref="G13:G372">
    <cfRule type="cellIs" dxfId="0" priority="1" operator="greaterThan">
      <formula>0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2"/>
  <sheetViews>
    <sheetView tabSelected="1" workbookViewId="0">
      <pane ySplit="11" topLeftCell="A12" activePane="bottomLeft" state="frozen"/>
      <selection/>
      <selection pane="bottomLeft" activeCell="I24" sqref="I24"/>
    </sheetView>
  </sheetViews>
  <sheetFormatPr defaultColWidth="9" defaultRowHeight="16.8"/>
  <cols>
    <col min="1" max="1" width="13.375" customWidth="1"/>
    <col min="2" max="2" width="12.625" customWidth="1"/>
    <col min="3" max="3" width="8.875" customWidth="1"/>
    <col min="4" max="4" width="17" customWidth="1"/>
    <col min="5" max="5" width="15.25" customWidth="1"/>
    <col min="6" max="6" width="13.75"/>
    <col min="7" max="7" width="13.5" customWidth="1"/>
    <col min="8" max="8" width="23.375" customWidth="1"/>
    <col min="10" max="10" width="13.625" hidden="1" customWidth="1"/>
    <col min="11" max="11" width="8.25" hidden="1" customWidth="1"/>
    <col min="12" max="13" width="9" hidden="1" customWidth="1"/>
    <col min="14" max="14" width="9.375"/>
  </cols>
  <sheetData>
    <row r="1" ht="17.6" spans="1:6">
      <c r="A1" s="1" t="s">
        <v>0</v>
      </c>
      <c r="E1" s="19" t="s">
        <v>1</v>
      </c>
      <c r="F1" s="20" t="s">
        <v>2</v>
      </c>
    </row>
    <row r="2" ht="17.6" spans="1:6">
      <c r="A2" s="2" t="s">
        <v>3</v>
      </c>
      <c r="B2" s="3">
        <v>400000</v>
      </c>
      <c r="C2" s="4" t="s">
        <v>4</v>
      </c>
      <c r="D2" s="21"/>
      <c r="E2" s="21"/>
      <c r="F2" s="20" t="s">
        <v>5</v>
      </c>
    </row>
    <row r="3" ht="17.6" spans="1:6">
      <c r="A3" s="2" t="s">
        <v>6</v>
      </c>
      <c r="B3" s="5">
        <v>0.0525</v>
      </c>
      <c r="C3" s="4"/>
      <c r="D3" s="21"/>
      <c r="E3" s="21"/>
      <c r="F3" s="20" t="s">
        <v>7</v>
      </c>
    </row>
    <row r="4" ht="18" spans="1:6">
      <c r="A4" s="2" t="s">
        <v>28</v>
      </c>
      <c r="B4" s="3">
        <v>360</v>
      </c>
      <c r="C4" s="4" t="s">
        <v>9</v>
      </c>
      <c r="D4" s="6" t="s">
        <v>10</v>
      </c>
      <c r="F4" s="20" t="s">
        <v>11</v>
      </c>
    </row>
    <row r="5" ht="17.6" spans="1:5">
      <c r="A5" s="2" t="s">
        <v>12</v>
      </c>
      <c r="B5" s="7">
        <f>-PMT(B3/12,B4,B2,,0)</f>
        <v>2208.81480856759</v>
      </c>
      <c r="C5" s="4" t="s">
        <v>4</v>
      </c>
      <c r="D5" s="21"/>
      <c r="E5" s="1" t="s">
        <v>14</v>
      </c>
    </row>
    <row r="6" ht="17.6" spans="1:7">
      <c r="A6" s="2" t="s">
        <v>13</v>
      </c>
      <c r="B6" s="28">
        <f>-CUMIPMT(B3/12,B4,B2,1,B4,0)</f>
        <v>395173.331084333</v>
      </c>
      <c r="C6" s="4"/>
      <c r="D6" s="29"/>
      <c r="E6" s="22" t="s">
        <v>16</v>
      </c>
      <c r="F6" s="7">
        <f>B6-E11</f>
        <v>320858.948121714</v>
      </c>
      <c r="G6" s="22" t="s">
        <v>4</v>
      </c>
    </row>
    <row r="7" spans="1:7">
      <c r="A7" s="8" t="s">
        <v>15</v>
      </c>
      <c r="B7" s="10">
        <v>44078</v>
      </c>
      <c r="C7" s="8"/>
      <c r="E7" s="8" t="s">
        <v>29</v>
      </c>
      <c r="F7" s="8">
        <f>M11</f>
        <v>258</v>
      </c>
      <c r="G7" s="8" t="s">
        <v>30</v>
      </c>
    </row>
    <row r="8" spans="1:8">
      <c r="A8" s="25"/>
      <c r="B8" s="25"/>
      <c r="C8" s="25"/>
      <c r="D8" s="25"/>
      <c r="E8" s="25"/>
      <c r="F8" s="25"/>
      <c r="G8" s="25"/>
      <c r="H8" s="25"/>
    </row>
    <row r="9" spans="1:8">
      <c r="A9" s="11" t="s">
        <v>17</v>
      </c>
      <c r="B9" s="12" t="s">
        <v>18</v>
      </c>
      <c r="C9" s="25"/>
      <c r="D9" s="25"/>
      <c r="E9" s="25"/>
      <c r="F9" s="25"/>
      <c r="G9" s="25"/>
      <c r="H9" s="25"/>
    </row>
    <row r="10" spans="1:13">
      <c r="A10" s="13" t="s">
        <v>8</v>
      </c>
      <c r="B10" s="13" t="s">
        <v>19</v>
      </c>
      <c r="C10" s="13" t="s">
        <v>20</v>
      </c>
      <c r="D10" s="13" t="s">
        <v>21</v>
      </c>
      <c r="E10" s="13" t="s">
        <v>22</v>
      </c>
      <c r="F10" s="13" t="s">
        <v>23</v>
      </c>
      <c r="G10" s="13" t="s">
        <v>24</v>
      </c>
      <c r="H10" s="13" t="s">
        <v>25</v>
      </c>
      <c r="J10" t="s">
        <v>31</v>
      </c>
      <c r="K10" t="s">
        <v>32</v>
      </c>
      <c r="L10" t="s">
        <v>33</v>
      </c>
      <c r="M10" t="s">
        <v>29</v>
      </c>
    </row>
    <row r="11" ht="17.6" spans="1:13">
      <c r="A11" s="14"/>
      <c r="B11" s="14"/>
      <c r="C11" s="14" t="s">
        <v>26</v>
      </c>
      <c r="D11" s="15">
        <f>SUMIF($H12:$H372,"&gt;-0.1",D12:D372)</f>
        <v>224314.382962619</v>
      </c>
      <c r="E11" s="15">
        <f>SUMIF($H12:$H372,"&gt;-0.1",E12:E372)</f>
        <v>74314.3829626188</v>
      </c>
      <c r="F11" s="15">
        <f>SUMIF($H12:$H372,"&gt;-0.1",F12:F372)</f>
        <v>150000</v>
      </c>
      <c r="G11" s="15">
        <f>SUM(G12:G372)</f>
        <v>250000</v>
      </c>
      <c r="H11" s="15"/>
      <c r="M11" s="26">
        <f>SUMIF(M12:M372,"&gt;-0.1",M12:M372)</f>
        <v>258</v>
      </c>
    </row>
    <row r="12" ht="17.6" spans="1:8">
      <c r="A12" s="13"/>
      <c r="B12" s="16">
        <f>B7</f>
        <v>44078</v>
      </c>
      <c r="C12" s="13"/>
      <c r="D12" s="13"/>
      <c r="E12" s="13"/>
      <c r="F12" s="13"/>
      <c r="G12" s="13"/>
      <c r="H12" s="7">
        <f>B2</f>
        <v>400000</v>
      </c>
    </row>
    <row r="13" ht="17.6" spans="1:12">
      <c r="A13" s="13">
        <v>1</v>
      </c>
      <c r="B13" s="16">
        <f t="shared" ref="B13:B76" si="0">EDATE(B12,1)</f>
        <v>44108</v>
      </c>
      <c r="C13" s="18">
        <f>B3/12</f>
        <v>0.004375</v>
      </c>
      <c r="D13" s="7">
        <f>$B$5</f>
        <v>2208.81480856759</v>
      </c>
      <c r="E13" s="7">
        <f t="shared" ref="E13:E26" si="1">H12*C13</f>
        <v>1750</v>
      </c>
      <c r="F13" s="7">
        <f>D13-E13</f>
        <v>458.81480856759</v>
      </c>
      <c r="G13" s="30"/>
      <c r="H13" s="7">
        <f>H12-F13-G13</f>
        <v>399541.185191432</v>
      </c>
      <c r="J13" s="31">
        <f>NPER(C13,-$B$5,H12,,)</f>
        <v>360</v>
      </c>
      <c r="K13" s="27">
        <f t="shared" ref="K13:K25" si="2">ROUND(J13,2)</f>
        <v>360</v>
      </c>
      <c r="L13">
        <f>ROUNDUP(K13,0)</f>
        <v>360</v>
      </c>
    </row>
    <row r="14" ht="17.6" spans="1:13">
      <c r="A14" s="13">
        <v>2</v>
      </c>
      <c r="B14" s="16">
        <f t="shared" si="0"/>
        <v>44139</v>
      </c>
      <c r="C14" s="18">
        <f t="shared" ref="C14:C77" si="3">C13</f>
        <v>0.004375</v>
      </c>
      <c r="D14" s="7">
        <f>-PMT(C14,L14,H13,)</f>
        <v>2208.81480856759</v>
      </c>
      <c r="E14" s="7">
        <f t="shared" si="1"/>
        <v>1747.99268521252</v>
      </c>
      <c r="F14" s="7">
        <f t="shared" ref="F14:F77" si="4">D14-E14</f>
        <v>460.822123355073</v>
      </c>
      <c r="G14" s="30"/>
      <c r="H14" s="7">
        <f t="shared" ref="H14:H77" si="5">H13-F14-G14</f>
        <v>399080.363068077</v>
      </c>
      <c r="J14" s="31">
        <f>NPER(C14,-$B$5,H13,,)</f>
        <v>359</v>
      </c>
      <c r="K14" s="27">
        <f t="shared" si="2"/>
        <v>359</v>
      </c>
      <c r="L14">
        <f t="shared" ref="L14:L31" si="6">ROUNDUP(K14,0)</f>
        <v>359</v>
      </c>
      <c r="M14">
        <f>L13-L14-1</f>
        <v>0</v>
      </c>
    </row>
    <row r="15" ht="17.6" spans="1:13">
      <c r="A15" s="13">
        <v>3</v>
      </c>
      <c r="B15" s="16">
        <f t="shared" si="0"/>
        <v>44169</v>
      </c>
      <c r="C15" s="18">
        <f t="shared" si="3"/>
        <v>0.004375</v>
      </c>
      <c r="D15" s="7">
        <f t="shared" ref="D15:D27" si="7">-PMT(C15,L15,H14,)</f>
        <v>2208.81480856759</v>
      </c>
      <c r="E15" s="7">
        <f t="shared" si="1"/>
        <v>1745.97658842284</v>
      </c>
      <c r="F15" s="7">
        <f t="shared" si="4"/>
        <v>462.838220144751</v>
      </c>
      <c r="G15" s="30"/>
      <c r="H15" s="7">
        <f t="shared" si="5"/>
        <v>398617.524847932</v>
      </c>
      <c r="J15" s="31">
        <f>NPER(C15,-$B$5,H14,,)</f>
        <v>357.999999999999</v>
      </c>
      <c r="K15" s="27">
        <f t="shared" si="2"/>
        <v>358</v>
      </c>
      <c r="L15">
        <f t="shared" si="6"/>
        <v>358</v>
      </c>
      <c r="M15">
        <f t="shared" ref="M15:M78" si="8">L14-L15-1</f>
        <v>0</v>
      </c>
    </row>
    <row r="16" ht="17.6" spans="1:13">
      <c r="A16" s="13">
        <v>4</v>
      </c>
      <c r="B16" s="16">
        <f t="shared" si="0"/>
        <v>44200</v>
      </c>
      <c r="C16" s="18">
        <f t="shared" si="3"/>
        <v>0.004375</v>
      </c>
      <c r="D16" s="7">
        <f t="shared" si="7"/>
        <v>2208.81480856759</v>
      </c>
      <c r="E16" s="7">
        <f t="shared" si="1"/>
        <v>1743.9516712097</v>
      </c>
      <c r="F16" s="7">
        <f t="shared" si="4"/>
        <v>464.863137357884</v>
      </c>
      <c r="G16" s="30"/>
      <c r="H16" s="7">
        <f t="shared" si="5"/>
        <v>398152.661710574</v>
      </c>
      <c r="J16" s="31">
        <f>NPER(C16,-$B$5,H15,,)</f>
        <v>356.999999999999</v>
      </c>
      <c r="K16" s="27">
        <f t="shared" si="2"/>
        <v>357</v>
      </c>
      <c r="L16">
        <f t="shared" si="6"/>
        <v>357</v>
      </c>
      <c r="M16">
        <f t="shared" si="8"/>
        <v>0</v>
      </c>
    </row>
    <row r="17" ht="17.6" spans="1:13">
      <c r="A17" s="13">
        <v>5</v>
      </c>
      <c r="B17" s="16">
        <f t="shared" si="0"/>
        <v>44231</v>
      </c>
      <c r="C17" s="18">
        <f t="shared" si="3"/>
        <v>0.004375</v>
      </c>
      <c r="D17" s="7">
        <f t="shared" si="7"/>
        <v>2208.81480856759</v>
      </c>
      <c r="E17" s="7">
        <f t="shared" si="1"/>
        <v>1741.91789498376</v>
      </c>
      <c r="F17" s="7">
        <f t="shared" si="4"/>
        <v>466.896913583825</v>
      </c>
      <c r="G17" s="30"/>
      <c r="H17" s="7">
        <f t="shared" si="5"/>
        <v>397685.764796991</v>
      </c>
      <c r="J17" s="31">
        <f>NPER(C17,-$B$5,H16,,)</f>
        <v>355.999999999999</v>
      </c>
      <c r="K17" s="27">
        <f t="shared" si="2"/>
        <v>356</v>
      </c>
      <c r="L17">
        <f t="shared" si="6"/>
        <v>356</v>
      </c>
      <c r="M17">
        <f t="shared" si="8"/>
        <v>0</v>
      </c>
    </row>
    <row r="18" ht="17.6" spans="1:13">
      <c r="A18" s="13">
        <v>6</v>
      </c>
      <c r="B18" s="16">
        <f t="shared" si="0"/>
        <v>44259</v>
      </c>
      <c r="C18" s="18">
        <f t="shared" si="3"/>
        <v>0.004375</v>
      </c>
      <c r="D18" s="7">
        <f t="shared" si="7"/>
        <v>2208.81480856759</v>
      </c>
      <c r="E18" s="7">
        <f t="shared" si="1"/>
        <v>1739.87522098683</v>
      </c>
      <c r="F18" s="7">
        <f t="shared" si="4"/>
        <v>468.939587580754</v>
      </c>
      <c r="G18" s="30"/>
      <c r="H18" s="7">
        <f t="shared" si="5"/>
        <v>397216.82520941</v>
      </c>
      <c r="J18" s="31">
        <f>NPER(C18,-$B$5,H17,,)</f>
        <v>354.999999999999</v>
      </c>
      <c r="K18" s="27">
        <f t="shared" si="2"/>
        <v>355</v>
      </c>
      <c r="L18">
        <f t="shared" si="6"/>
        <v>355</v>
      </c>
      <c r="M18">
        <f t="shared" si="8"/>
        <v>0</v>
      </c>
    </row>
    <row r="19" ht="17.6" spans="1:13">
      <c r="A19" s="13">
        <v>7</v>
      </c>
      <c r="B19" s="16">
        <f t="shared" si="0"/>
        <v>44290</v>
      </c>
      <c r="C19" s="18">
        <f t="shared" si="3"/>
        <v>0.004375</v>
      </c>
      <c r="D19" s="7">
        <f t="shared" si="7"/>
        <v>2208.81480856759</v>
      </c>
      <c r="E19" s="7">
        <f t="shared" si="1"/>
        <v>1737.82361029117</v>
      </c>
      <c r="F19" s="7">
        <f t="shared" si="4"/>
        <v>470.99119827642</v>
      </c>
      <c r="G19" s="30"/>
      <c r="H19" s="7">
        <f t="shared" si="5"/>
        <v>396745.834011133</v>
      </c>
      <c r="J19" s="31">
        <f>NPER(C19,-$B$5,H18,,)</f>
        <v>353.999999999999</v>
      </c>
      <c r="K19" s="27">
        <f t="shared" si="2"/>
        <v>354</v>
      </c>
      <c r="L19">
        <f t="shared" si="6"/>
        <v>354</v>
      </c>
      <c r="M19">
        <f t="shared" si="8"/>
        <v>0</v>
      </c>
    </row>
    <row r="20" ht="17.6" spans="1:13">
      <c r="A20" s="13">
        <v>8</v>
      </c>
      <c r="B20" s="16">
        <f t="shared" si="0"/>
        <v>44320</v>
      </c>
      <c r="C20" s="18">
        <f t="shared" si="3"/>
        <v>0.004375</v>
      </c>
      <c r="D20" s="7">
        <f t="shared" si="7"/>
        <v>2208.81480856759</v>
      </c>
      <c r="E20" s="7">
        <f t="shared" si="1"/>
        <v>1735.76302379871</v>
      </c>
      <c r="F20" s="7">
        <f t="shared" si="4"/>
        <v>473.05178476888</v>
      </c>
      <c r="G20" s="30"/>
      <c r="H20" s="7">
        <f t="shared" si="5"/>
        <v>396272.782226365</v>
      </c>
      <c r="J20" s="31">
        <f>NPER(C20,-$B$5,H19,,)</f>
        <v>352.999999999999</v>
      </c>
      <c r="K20" s="27">
        <f t="shared" si="2"/>
        <v>353</v>
      </c>
      <c r="L20">
        <f t="shared" si="6"/>
        <v>353</v>
      </c>
      <c r="M20">
        <f t="shared" si="8"/>
        <v>0</v>
      </c>
    </row>
    <row r="21" ht="17.6" spans="1:13">
      <c r="A21" s="13">
        <v>9</v>
      </c>
      <c r="B21" s="16">
        <f t="shared" si="0"/>
        <v>44351</v>
      </c>
      <c r="C21" s="18">
        <f t="shared" si="3"/>
        <v>0.004375</v>
      </c>
      <c r="D21" s="7">
        <f t="shared" si="7"/>
        <v>2208.81480856759</v>
      </c>
      <c r="E21" s="7">
        <f t="shared" si="1"/>
        <v>1733.69342224034</v>
      </c>
      <c r="F21" s="7">
        <f t="shared" si="4"/>
        <v>475.121386327244</v>
      </c>
      <c r="G21" s="30"/>
      <c r="H21" s="7">
        <f t="shared" si="5"/>
        <v>395797.660840037</v>
      </c>
      <c r="J21" s="31">
        <f>NPER(C21,-$B$5,H20,,)</f>
        <v>351.999999999999</v>
      </c>
      <c r="K21" s="27">
        <f t="shared" si="2"/>
        <v>352</v>
      </c>
      <c r="L21">
        <f t="shared" si="6"/>
        <v>352</v>
      </c>
      <c r="M21">
        <f t="shared" si="8"/>
        <v>0</v>
      </c>
    </row>
    <row r="22" ht="17.6" spans="1:13">
      <c r="A22" s="13">
        <v>10</v>
      </c>
      <c r="B22" s="16">
        <f t="shared" si="0"/>
        <v>44381</v>
      </c>
      <c r="C22" s="18">
        <f t="shared" si="3"/>
        <v>0.004375</v>
      </c>
      <c r="D22" s="7">
        <f t="shared" si="7"/>
        <v>2208.81480856759</v>
      </c>
      <c r="E22" s="7">
        <f t="shared" si="1"/>
        <v>1731.61476617516</v>
      </c>
      <c r="F22" s="7">
        <f t="shared" si="4"/>
        <v>477.200042392425</v>
      </c>
      <c r="G22" s="30"/>
      <c r="H22" s="7">
        <f t="shared" si="5"/>
        <v>395320.460797645</v>
      </c>
      <c r="J22" s="31">
        <f>NPER(C22,-$B$5,H21,,)</f>
        <v>351</v>
      </c>
      <c r="K22" s="27">
        <f t="shared" si="2"/>
        <v>351</v>
      </c>
      <c r="L22">
        <f t="shared" si="6"/>
        <v>351</v>
      </c>
      <c r="M22">
        <f t="shared" si="8"/>
        <v>0</v>
      </c>
    </row>
    <row r="23" ht="17.6" spans="1:13">
      <c r="A23" s="13">
        <v>11</v>
      </c>
      <c r="B23" s="16">
        <f t="shared" si="0"/>
        <v>44412</v>
      </c>
      <c r="C23" s="18">
        <f t="shared" si="3"/>
        <v>0.004375</v>
      </c>
      <c r="D23" s="7">
        <f t="shared" si="7"/>
        <v>2208.81480856759</v>
      </c>
      <c r="E23" s="7">
        <f t="shared" si="1"/>
        <v>1729.5270159897</v>
      </c>
      <c r="F23" s="7">
        <f t="shared" si="4"/>
        <v>479.287792577892</v>
      </c>
      <c r="G23" s="30"/>
      <c r="H23" s="7">
        <f t="shared" si="5"/>
        <v>394841.173005067</v>
      </c>
      <c r="J23" s="31">
        <f>NPER(C23,-$B$5,H22,,)</f>
        <v>349.999999999999</v>
      </c>
      <c r="K23" s="27">
        <f t="shared" si="2"/>
        <v>350</v>
      </c>
      <c r="L23">
        <f t="shared" si="6"/>
        <v>350</v>
      </c>
      <c r="M23">
        <f t="shared" si="8"/>
        <v>0</v>
      </c>
    </row>
    <row r="24" ht="17.6" spans="1:13">
      <c r="A24" s="13">
        <v>12</v>
      </c>
      <c r="B24" s="16">
        <f t="shared" si="0"/>
        <v>44443</v>
      </c>
      <c r="C24" s="18">
        <f t="shared" si="3"/>
        <v>0.004375</v>
      </c>
      <c r="D24" s="7">
        <f t="shared" si="7"/>
        <v>2208.81480856759</v>
      </c>
      <c r="E24" s="7">
        <f t="shared" si="1"/>
        <v>1727.43013189717</v>
      </c>
      <c r="F24" s="7">
        <f t="shared" si="4"/>
        <v>481.38467667042</v>
      </c>
      <c r="G24" s="30"/>
      <c r="H24" s="7">
        <f t="shared" si="5"/>
        <v>394359.788328397</v>
      </c>
      <c r="J24" s="31">
        <f>NPER(C24,-$B$5,H23,,)</f>
        <v>348.999999999999</v>
      </c>
      <c r="K24" s="27">
        <f t="shared" si="2"/>
        <v>349</v>
      </c>
      <c r="L24">
        <f t="shared" si="6"/>
        <v>349</v>
      </c>
      <c r="M24">
        <f t="shared" si="8"/>
        <v>0</v>
      </c>
    </row>
    <row r="25" ht="17.6" spans="1:13">
      <c r="A25" s="13">
        <v>13</v>
      </c>
      <c r="B25" s="16">
        <f t="shared" si="0"/>
        <v>44473</v>
      </c>
      <c r="C25" s="18">
        <f t="shared" si="3"/>
        <v>0.004375</v>
      </c>
      <c r="D25" s="7">
        <f t="shared" si="7"/>
        <v>2208.81480856759</v>
      </c>
      <c r="E25" s="7">
        <f t="shared" si="1"/>
        <v>1725.32407393674</v>
      </c>
      <c r="F25" s="7">
        <f t="shared" si="4"/>
        <v>483.490734630853</v>
      </c>
      <c r="G25" s="30"/>
      <c r="H25" s="7">
        <f t="shared" si="5"/>
        <v>393876.297593766</v>
      </c>
      <c r="J25" s="31">
        <f>NPER(C25,-$B$5,H24,,)</f>
        <v>348</v>
      </c>
      <c r="K25" s="27">
        <f t="shared" si="2"/>
        <v>348</v>
      </c>
      <c r="L25">
        <f t="shared" si="6"/>
        <v>348</v>
      </c>
      <c r="M25">
        <f t="shared" si="8"/>
        <v>0</v>
      </c>
    </row>
    <row r="26" ht="17.6" spans="1:13">
      <c r="A26" s="13">
        <v>14</v>
      </c>
      <c r="B26" s="16">
        <f t="shared" si="0"/>
        <v>44504</v>
      </c>
      <c r="C26" s="18">
        <f t="shared" si="3"/>
        <v>0.004375</v>
      </c>
      <c r="D26" s="7">
        <f t="shared" si="7"/>
        <v>2208.81480856759</v>
      </c>
      <c r="E26" s="7">
        <f t="shared" si="1"/>
        <v>1723.20880197273</v>
      </c>
      <c r="F26" s="7">
        <f t="shared" si="4"/>
        <v>485.606006594864</v>
      </c>
      <c r="G26" s="30"/>
      <c r="H26" s="7">
        <f t="shared" si="5"/>
        <v>393390.691587171</v>
      </c>
      <c r="J26" s="31">
        <f t="shared" ref="J26:J89" si="9">NPER(C26,-$B$5,H25,,)</f>
        <v>347</v>
      </c>
      <c r="K26" s="27">
        <f t="shared" ref="K26:K89" si="10">ROUND(J26,2)</f>
        <v>347</v>
      </c>
      <c r="L26">
        <f t="shared" ref="L26:L89" si="11">ROUNDUP(K26,0)</f>
        <v>347</v>
      </c>
      <c r="M26">
        <f t="shared" si="8"/>
        <v>0</v>
      </c>
    </row>
    <row r="27" ht="17.6" spans="1:13">
      <c r="A27" s="13">
        <v>15</v>
      </c>
      <c r="B27" s="16">
        <f t="shared" si="0"/>
        <v>44534</v>
      </c>
      <c r="C27" s="18">
        <f t="shared" si="3"/>
        <v>0.004375</v>
      </c>
      <c r="D27" s="7">
        <f t="shared" ref="D27:D90" si="12">-PMT(C27,L27,H26,)</f>
        <v>2208.81480856759</v>
      </c>
      <c r="E27" s="7">
        <f t="shared" ref="E27:E90" si="13">H26*C27</f>
        <v>1721.08427569387</v>
      </c>
      <c r="F27" s="7">
        <f t="shared" si="4"/>
        <v>487.730532873716</v>
      </c>
      <c r="G27" s="30"/>
      <c r="H27" s="7">
        <f t="shared" si="5"/>
        <v>392902.961054297</v>
      </c>
      <c r="J27" s="31">
        <f t="shared" si="9"/>
        <v>346</v>
      </c>
      <c r="K27" s="27">
        <f t="shared" si="10"/>
        <v>346</v>
      </c>
      <c r="L27">
        <f t="shared" si="11"/>
        <v>346</v>
      </c>
      <c r="M27">
        <f t="shared" si="8"/>
        <v>0</v>
      </c>
    </row>
    <row r="28" ht="17.6" spans="1:13">
      <c r="A28" s="13">
        <v>16</v>
      </c>
      <c r="B28" s="16">
        <f t="shared" si="0"/>
        <v>44565</v>
      </c>
      <c r="C28" s="18">
        <f t="shared" si="3"/>
        <v>0.004375</v>
      </c>
      <c r="D28" s="7">
        <f t="shared" si="12"/>
        <v>2208.81480856759</v>
      </c>
      <c r="E28" s="7">
        <f t="shared" si="13"/>
        <v>1718.95045461255</v>
      </c>
      <c r="F28" s="7">
        <f t="shared" si="4"/>
        <v>489.864353955038</v>
      </c>
      <c r="G28" s="30"/>
      <c r="H28" s="7">
        <f t="shared" si="5"/>
        <v>392413.096700342</v>
      </c>
      <c r="J28" s="31">
        <f t="shared" si="9"/>
        <v>345</v>
      </c>
      <c r="K28" s="27">
        <f t="shared" si="10"/>
        <v>345</v>
      </c>
      <c r="L28">
        <f t="shared" si="11"/>
        <v>345</v>
      </c>
      <c r="M28">
        <f t="shared" si="8"/>
        <v>0</v>
      </c>
    </row>
    <row r="29" ht="17.6" spans="1:13">
      <c r="A29" s="13">
        <v>17</v>
      </c>
      <c r="B29" s="16">
        <f t="shared" si="0"/>
        <v>44596</v>
      </c>
      <c r="C29" s="18">
        <f t="shared" si="3"/>
        <v>0.004375</v>
      </c>
      <c r="D29" s="7">
        <f t="shared" si="12"/>
        <v>2208.81480856759</v>
      </c>
      <c r="E29" s="7">
        <f t="shared" si="13"/>
        <v>1716.807298064</v>
      </c>
      <c r="F29" s="7">
        <f t="shared" si="4"/>
        <v>492.007510503592</v>
      </c>
      <c r="G29" s="30"/>
      <c r="H29" s="7">
        <f t="shared" si="5"/>
        <v>391921.089189839</v>
      </c>
      <c r="J29" s="31">
        <f t="shared" si="9"/>
        <v>344</v>
      </c>
      <c r="K29" s="27">
        <f t="shared" si="10"/>
        <v>344</v>
      </c>
      <c r="L29">
        <f t="shared" si="11"/>
        <v>344</v>
      </c>
      <c r="M29">
        <f t="shared" si="8"/>
        <v>0</v>
      </c>
    </row>
    <row r="30" ht="17.6" spans="1:13">
      <c r="A30" s="13">
        <v>18</v>
      </c>
      <c r="B30" s="16">
        <f t="shared" si="0"/>
        <v>44624</v>
      </c>
      <c r="C30" s="18">
        <f t="shared" si="3"/>
        <v>0.004375</v>
      </c>
      <c r="D30" s="7">
        <f t="shared" si="12"/>
        <v>2208.81480856759</v>
      </c>
      <c r="E30" s="7">
        <f t="shared" si="13"/>
        <v>1714.65476520554</v>
      </c>
      <c r="F30" s="7">
        <f t="shared" si="4"/>
        <v>494.160043362045</v>
      </c>
      <c r="G30" s="30"/>
      <c r="H30" s="7">
        <f t="shared" si="5"/>
        <v>391426.929146476</v>
      </c>
      <c r="J30" s="31">
        <f t="shared" si="9"/>
        <v>343</v>
      </c>
      <c r="K30" s="27">
        <f t="shared" si="10"/>
        <v>343</v>
      </c>
      <c r="L30">
        <f t="shared" si="11"/>
        <v>343</v>
      </c>
      <c r="M30">
        <f t="shared" si="8"/>
        <v>0</v>
      </c>
    </row>
    <row r="31" ht="17.6" spans="1:13">
      <c r="A31" s="13">
        <v>19</v>
      </c>
      <c r="B31" s="16">
        <f t="shared" si="0"/>
        <v>44655</v>
      </c>
      <c r="C31" s="18">
        <f t="shared" si="3"/>
        <v>0.004375</v>
      </c>
      <c r="D31" s="7">
        <f t="shared" si="12"/>
        <v>2208.81480856759</v>
      </c>
      <c r="E31" s="7">
        <f t="shared" si="13"/>
        <v>1712.49281501583</v>
      </c>
      <c r="F31" s="7">
        <f t="shared" si="4"/>
        <v>496.321993551754</v>
      </c>
      <c r="G31" s="30"/>
      <c r="H31" s="7">
        <f t="shared" si="5"/>
        <v>390930.607152925</v>
      </c>
      <c r="J31" s="31">
        <f t="shared" si="9"/>
        <v>342</v>
      </c>
      <c r="K31" s="27">
        <f t="shared" si="10"/>
        <v>342</v>
      </c>
      <c r="L31">
        <f t="shared" si="11"/>
        <v>342</v>
      </c>
      <c r="M31">
        <f t="shared" si="8"/>
        <v>0</v>
      </c>
    </row>
    <row r="32" ht="17.6" spans="1:13">
      <c r="A32" s="13">
        <v>20</v>
      </c>
      <c r="B32" s="16">
        <f t="shared" si="0"/>
        <v>44685</v>
      </c>
      <c r="C32" s="18">
        <f t="shared" si="3"/>
        <v>0.004375</v>
      </c>
      <c r="D32" s="7">
        <f t="shared" si="12"/>
        <v>2208.81480856759</v>
      </c>
      <c r="E32" s="7">
        <f t="shared" si="13"/>
        <v>1710.32140629405</v>
      </c>
      <c r="F32" s="7">
        <f t="shared" si="4"/>
        <v>498.493402273543</v>
      </c>
      <c r="G32" s="30"/>
      <c r="H32" s="7">
        <f t="shared" si="5"/>
        <v>390432.113750651</v>
      </c>
      <c r="J32" s="31">
        <f t="shared" si="9"/>
        <v>341</v>
      </c>
      <c r="K32" s="27">
        <f t="shared" si="10"/>
        <v>341</v>
      </c>
      <c r="L32">
        <f t="shared" si="11"/>
        <v>341</v>
      </c>
      <c r="M32">
        <f t="shared" si="8"/>
        <v>0</v>
      </c>
    </row>
    <row r="33" ht="17.6" spans="1:13">
      <c r="A33" s="13">
        <v>21</v>
      </c>
      <c r="B33" s="16">
        <f t="shared" si="0"/>
        <v>44716</v>
      </c>
      <c r="C33" s="18">
        <f t="shared" si="3"/>
        <v>0.004375</v>
      </c>
      <c r="D33" s="7">
        <f t="shared" si="12"/>
        <v>2208.81480856759</v>
      </c>
      <c r="E33" s="7">
        <f t="shared" si="13"/>
        <v>1708.1404976591</v>
      </c>
      <c r="F33" s="7">
        <f t="shared" si="4"/>
        <v>500.674310908489</v>
      </c>
      <c r="G33" s="30"/>
      <c r="H33" s="7">
        <f t="shared" si="5"/>
        <v>389931.439439743</v>
      </c>
      <c r="J33" s="31">
        <f t="shared" si="9"/>
        <v>340</v>
      </c>
      <c r="K33" s="27">
        <f t="shared" si="10"/>
        <v>340</v>
      </c>
      <c r="L33">
        <f t="shared" si="11"/>
        <v>340</v>
      </c>
      <c r="M33">
        <f t="shared" si="8"/>
        <v>0</v>
      </c>
    </row>
    <row r="34" ht="17.6" spans="1:13">
      <c r="A34" s="13">
        <v>22</v>
      </c>
      <c r="B34" s="16">
        <f t="shared" si="0"/>
        <v>44746</v>
      </c>
      <c r="C34" s="18">
        <f t="shared" si="3"/>
        <v>0.004375</v>
      </c>
      <c r="D34" s="7">
        <f t="shared" si="12"/>
        <v>2208.81480856759</v>
      </c>
      <c r="E34" s="7">
        <f t="shared" si="13"/>
        <v>1705.95004754887</v>
      </c>
      <c r="F34" s="7">
        <f t="shared" si="4"/>
        <v>502.864761018715</v>
      </c>
      <c r="G34" s="30"/>
      <c r="H34" s="7">
        <f t="shared" si="5"/>
        <v>389428.574678724</v>
      </c>
      <c r="J34" s="31">
        <f t="shared" si="9"/>
        <v>339</v>
      </c>
      <c r="K34" s="27">
        <f t="shared" si="10"/>
        <v>339</v>
      </c>
      <c r="L34">
        <f t="shared" si="11"/>
        <v>339</v>
      </c>
      <c r="M34">
        <f t="shared" si="8"/>
        <v>0</v>
      </c>
    </row>
    <row r="35" ht="17.6" spans="1:13">
      <c r="A35" s="13">
        <v>23</v>
      </c>
      <c r="B35" s="16">
        <f t="shared" si="0"/>
        <v>44777</v>
      </c>
      <c r="C35" s="18">
        <f t="shared" si="3"/>
        <v>0.004375</v>
      </c>
      <c r="D35" s="7">
        <f t="shared" si="12"/>
        <v>2208.81480856759</v>
      </c>
      <c r="E35" s="7">
        <f t="shared" si="13"/>
        <v>1703.75001421942</v>
      </c>
      <c r="F35" s="7">
        <f t="shared" si="4"/>
        <v>505.064794348171</v>
      </c>
      <c r="G35" s="30"/>
      <c r="H35" s="7">
        <f t="shared" si="5"/>
        <v>388923.509884376</v>
      </c>
      <c r="J35" s="31">
        <f t="shared" si="9"/>
        <v>338</v>
      </c>
      <c r="K35" s="27">
        <f t="shared" si="10"/>
        <v>338</v>
      </c>
      <c r="L35">
        <f t="shared" si="11"/>
        <v>338</v>
      </c>
      <c r="M35">
        <f t="shared" si="8"/>
        <v>0</v>
      </c>
    </row>
    <row r="36" ht="17.6" spans="1:13">
      <c r="A36" s="13">
        <v>24</v>
      </c>
      <c r="B36" s="16">
        <f t="shared" si="0"/>
        <v>44808</v>
      </c>
      <c r="C36" s="18">
        <f t="shared" si="3"/>
        <v>0.004375</v>
      </c>
      <c r="D36" s="7">
        <f t="shared" si="12"/>
        <v>2208.81480856759</v>
      </c>
      <c r="E36" s="7">
        <f t="shared" si="13"/>
        <v>1701.54035574414</v>
      </c>
      <c r="F36" s="7">
        <f t="shared" si="4"/>
        <v>507.274452823444</v>
      </c>
      <c r="G36" s="30"/>
      <c r="H36" s="7">
        <f t="shared" si="5"/>
        <v>388416.235431552</v>
      </c>
      <c r="J36" s="31">
        <f t="shared" si="9"/>
        <v>337</v>
      </c>
      <c r="K36" s="27">
        <f t="shared" si="10"/>
        <v>337</v>
      </c>
      <c r="L36">
        <f t="shared" si="11"/>
        <v>337</v>
      </c>
      <c r="M36">
        <f t="shared" si="8"/>
        <v>0</v>
      </c>
    </row>
    <row r="37" ht="17.6" spans="1:13">
      <c r="A37" s="13">
        <v>25</v>
      </c>
      <c r="B37" s="16">
        <f t="shared" si="0"/>
        <v>44838</v>
      </c>
      <c r="C37" s="18">
        <f t="shared" si="3"/>
        <v>0.004375</v>
      </c>
      <c r="D37" s="7">
        <f t="shared" si="12"/>
        <v>2208.81480856759</v>
      </c>
      <c r="E37" s="7">
        <f t="shared" si="13"/>
        <v>1699.32103001304</v>
      </c>
      <c r="F37" s="7">
        <f t="shared" si="4"/>
        <v>509.493778554547</v>
      </c>
      <c r="G37" s="30"/>
      <c r="H37" s="7">
        <f t="shared" si="5"/>
        <v>387906.741652998</v>
      </c>
      <c r="J37" s="31">
        <f t="shared" si="9"/>
        <v>336</v>
      </c>
      <c r="K37" s="27">
        <f t="shared" si="10"/>
        <v>336</v>
      </c>
      <c r="L37">
        <f t="shared" si="11"/>
        <v>336</v>
      </c>
      <c r="M37">
        <f t="shared" si="8"/>
        <v>0</v>
      </c>
    </row>
    <row r="38" ht="17.6" spans="1:13">
      <c r="A38" s="13">
        <v>26</v>
      </c>
      <c r="B38" s="16">
        <f t="shared" si="0"/>
        <v>44869</v>
      </c>
      <c r="C38" s="18">
        <f t="shared" si="3"/>
        <v>0.004375</v>
      </c>
      <c r="D38" s="7">
        <f t="shared" si="12"/>
        <v>2208.81480856759</v>
      </c>
      <c r="E38" s="7">
        <f t="shared" si="13"/>
        <v>1697.09199473187</v>
      </c>
      <c r="F38" s="7">
        <f t="shared" si="4"/>
        <v>511.722813835724</v>
      </c>
      <c r="G38" s="30"/>
      <c r="H38" s="7">
        <f t="shared" si="5"/>
        <v>387395.018839162</v>
      </c>
      <c r="J38" s="31">
        <f t="shared" si="9"/>
        <v>335</v>
      </c>
      <c r="K38" s="27">
        <f t="shared" si="10"/>
        <v>335</v>
      </c>
      <c r="L38">
        <f t="shared" si="11"/>
        <v>335</v>
      </c>
      <c r="M38">
        <f t="shared" si="8"/>
        <v>0</v>
      </c>
    </row>
    <row r="39" ht="17.6" spans="1:13">
      <c r="A39" s="13">
        <v>27</v>
      </c>
      <c r="B39" s="16">
        <f t="shared" si="0"/>
        <v>44899</v>
      </c>
      <c r="C39" s="18">
        <f t="shared" si="3"/>
        <v>0.004375</v>
      </c>
      <c r="D39" s="7">
        <f t="shared" si="12"/>
        <v>2208.81480856759</v>
      </c>
      <c r="E39" s="7">
        <f t="shared" si="13"/>
        <v>1694.85320742133</v>
      </c>
      <c r="F39" s="7">
        <f t="shared" si="4"/>
        <v>513.961601146255</v>
      </c>
      <c r="G39" s="30"/>
      <c r="H39" s="7">
        <f t="shared" si="5"/>
        <v>386881.057238016</v>
      </c>
      <c r="J39" s="31">
        <f t="shared" si="9"/>
        <v>334</v>
      </c>
      <c r="K39" s="27">
        <f t="shared" si="10"/>
        <v>334</v>
      </c>
      <c r="L39">
        <f t="shared" si="11"/>
        <v>334</v>
      </c>
      <c r="M39">
        <f t="shared" si="8"/>
        <v>0</v>
      </c>
    </row>
    <row r="40" ht="17.6" spans="1:13">
      <c r="A40" s="13">
        <v>28</v>
      </c>
      <c r="B40" s="16">
        <f t="shared" si="0"/>
        <v>44930</v>
      </c>
      <c r="C40" s="18">
        <f t="shared" si="3"/>
        <v>0.004375</v>
      </c>
      <c r="D40" s="7">
        <f t="shared" si="12"/>
        <v>2208.81480856759</v>
      </c>
      <c r="E40" s="7">
        <f t="shared" si="13"/>
        <v>1692.60462541632</v>
      </c>
      <c r="F40" s="7">
        <f t="shared" si="4"/>
        <v>516.21018315127</v>
      </c>
      <c r="G40" s="30"/>
      <c r="H40" s="7">
        <f t="shared" si="5"/>
        <v>386364.847054865</v>
      </c>
      <c r="J40" s="31">
        <f t="shared" si="9"/>
        <v>333</v>
      </c>
      <c r="K40" s="27">
        <f t="shared" si="10"/>
        <v>333</v>
      </c>
      <c r="L40">
        <f t="shared" si="11"/>
        <v>333</v>
      </c>
      <c r="M40">
        <f t="shared" si="8"/>
        <v>0</v>
      </c>
    </row>
    <row r="41" ht="17.6" spans="1:13">
      <c r="A41" s="13">
        <v>29</v>
      </c>
      <c r="B41" s="16">
        <f t="shared" si="0"/>
        <v>44961</v>
      </c>
      <c r="C41" s="18">
        <f t="shared" si="3"/>
        <v>0.004375</v>
      </c>
      <c r="D41" s="7">
        <f t="shared" si="12"/>
        <v>2208.81480856759</v>
      </c>
      <c r="E41" s="7">
        <f t="shared" si="13"/>
        <v>1690.34620586503</v>
      </c>
      <c r="F41" s="7">
        <f t="shared" si="4"/>
        <v>518.468602702556</v>
      </c>
      <c r="G41" s="30"/>
      <c r="H41" s="7">
        <f t="shared" si="5"/>
        <v>385846.378452162</v>
      </c>
      <c r="J41" s="31">
        <f t="shared" si="9"/>
        <v>332</v>
      </c>
      <c r="K41" s="27">
        <f t="shared" si="10"/>
        <v>332</v>
      </c>
      <c r="L41">
        <f t="shared" si="11"/>
        <v>332</v>
      </c>
      <c r="M41">
        <f t="shared" si="8"/>
        <v>0</v>
      </c>
    </row>
    <row r="42" ht="17.6" spans="1:13">
      <c r="A42" s="13">
        <v>30</v>
      </c>
      <c r="B42" s="16">
        <f t="shared" si="0"/>
        <v>44989</v>
      </c>
      <c r="C42" s="18">
        <f t="shared" si="3"/>
        <v>0.004375</v>
      </c>
      <c r="D42" s="7">
        <f t="shared" si="12"/>
        <v>2208.81480856759</v>
      </c>
      <c r="E42" s="7">
        <f t="shared" si="13"/>
        <v>1688.07790572821</v>
      </c>
      <c r="F42" s="7">
        <f t="shared" si="4"/>
        <v>520.73690283938</v>
      </c>
      <c r="G42" s="30">
        <v>250000</v>
      </c>
      <c r="H42" s="7">
        <f t="shared" si="5"/>
        <v>135325.641549323</v>
      </c>
      <c r="J42" s="31">
        <f t="shared" si="9"/>
        <v>331</v>
      </c>
      <c r="K42" s="27">
        <f t="shared" si="10"/>
        <v>331</v>
      </c>
      <c r="L42">
        <f t="shared" si="11"/>
        <v>331</v>
      </c>
      <c r="M42">
        <f t="shared" si="8"/>
        <v>0</v>
      </c>
    </row>
    <row r="43" ht="17.6" spans="1:13">
      <c r="A43" s="13">
        <v>31</v>
      </c>
      <c r="B43" s="16">
        <f t="shared" si="0"/>
        <v>45020</v>
      </c>
      <c r="C43" s="18">
        <f t="shared" si="3"/>
        <v>0.004375</v>
      </c>
      <c r="D43" s="7">
        <f t="shared" si="12"/>
        <v>2195.13803757764</v>
      </c>
      <c r="E43" s="7">
        <f t="shared" si="13"/>
        <v>592.049681778287</v>
      </c>
      <c r="F43" s="7">
        <f t="shared" si="4"/>
        <v>1603.08835579936</v>
      </c>
      <c r="G43" s="30"/>
      <c r="H43" s="7">
        <f t="shared" si="5"/>
        <v>133722.553193523</v>
      </c>
      <c r="J43" s="31">
        <f t="shared" si="9"/>
        <v>71.476762212571</v>
      </c>
      <c r="K43" s="27">
        <f t="shared" si="10"/>
        <v>71.48</v>
      </c>
      <c r="L43">
        <f t="shared" si="11"/>
        <v>72</v>
      </c>
      <c r="M43">
        <f t="shared" si="8"/>
        <v>258</v>
      </c>
    </row>
    <row r="44" ht="17.6" spans="1:13">
      <c r="A44" s="13">
        <v>32</v>
      </c>
      <c r="B44" s="16">
        <f t="shared" si="0"/>
        <v>45050</v>
      </c>
      <c r="C44" s="18">
        <f t="shared" si="3"/>
        <v>0.004375</v>
      </c>
      <c r="D44" s="7">
        <f t="shared" si="12"/>
        <v>2195.13803757764</v>
      </c>
      <c r="E44" s="7">
        <f t="shared" si="13"/>
        <v>585.036170221665</v>
      </c>
      <c r="F44" s="7">
        <f t="shared" si="4"/>
        <v>1610.10186735598</v>
      </c>
      <c r="G44" s="30"/>
      <c r="H44" s="7">
        <f t="shared" si="5"/>
        <v>132112.451326167</v>
      </c>
      <c r="J44" s="31">
        <f t="shared" si="9"/>
        <v>70.4852032736231</v>
      </c>
      <c r="K44" s="27">
        <f t="shared" si="10"/>
        <v>70.49</v>
      </c>
      <c r="L44">
        <f t="shared" si="11"/>
        <v>71</v>
      </c>
      <c r="M44">
        <f t="shared" si="8"/>
        <v>0</v>
      </c>
    </row>
    <row r="45" ht="17.6" spans="1:13">
      <c r="A45" s="13">
        <v>33</v>
      </c>
      <c r="B45" s="16">
        <f t="shared" si="0"/>
        <v>45081</v>
      </c>
      <c r="C45" s="18">
        <f t="shared" si="3"/>
        <v>0.004375</v>
      </c>
      <c r="D45" s="7">
        <f t="shared" si="12"/>
        <v>2195.13803757764</v>
      </c>
      <c r="E45" s="7">
        <f t="shared" si="13"/>
        <v>577.991974551982</v>
      </c>
      <c r="F45" s="7">
        <f t="shared" si="4"/>
        <v>1617.14606302566</v>
      </c>
      <c r="G45" s="30"/>
      <c r="H45" s="7">
        <f t="shared" si="5"/>
        <v>130495.305263142</v>
      </c>
      <c r="J45" s="31">
        <f t="shared" si="9"/>
        <v>69.4936078749239</v>
      </c>
      <c r="K45" s="27">
        <f t="shared" si="10"/>
        <v>69.49</v>
      </c>
      <c r="L45">
        <f t="shared" si="11"/>
        <v>70</v>
      </c>
      <c r="M45">
        <f t="shared" si="8"/>
        <v>0</v>
      </c>
    </row>
    <row r="46" ht="17.6" spans="1:13">
      <c r="A46" s="13">
        <v>34</v>
      </c>
      <c r="B46" s="16">
        <f t="shared" si="0"/>
        <v>45111</v>
      </c>
      <c r="C46" s="18">
        <f t="shared" si="3"/>
        <v>0.004375</v>
      </c>
      <c r="D46" s="7">
        <f t="shared" si="12"/>
        <v>2195.13803757764</v>
      </c>
      <c r="E46" s="7">
        <f t="shared" si="13"/>
        <v>570.916960526245</v>
      </c>
      <c r="F46" s="7">
        <f t="shared" si="4"/>
        <v>1624.2210770514</v>
      </c>
      <c r="G46" s="30"/>
      <c r="H46" s="7">
        <f t="shared" si="5"/>
        <v>128871.08418609</v>
      </c>
      <c r="J46" s="31">
        <f t="shared" si="9"/>
        <v>68.5019761726261</v>
      </c>
      <c r="K46" s="27">
        <f t="shared" si="10"/>
        <v>68.5</v>
      </c>
      <c r="L46">
        <f t="shared" si="11"/>
        <v>69</v>
      </c>
      <c r="M46">
        <f t="shared" si="8"/>
        <v>0</v>
      </c>
    </row>
    <row r="47" ht="17.6" spans="1:13">
      <c r="A47" s="13">
        <v>35</v>
      </c>
      <c r="B47" s="16">
        <f t="shared" si="0"/>
        <v>45142</v>
      </c>
      <c r="C47" s="18">
        <f t="shared" si="3"/>
        <v>0.004375</v>
      </c>
      <c r="D47" s="7">
        <f t="shared" si="12"/>
        <v>2195.13803757764</v>
      </c>
      <c r="E47" s="7">
        <f t="shared" si="13"/>
        <v>563.810993314145</v>
      </c>
      <c r="F47" s="7">
        <f t="shared" si="4"/>
        <v>1631.3270442635</v>
      </c>
      <c r="G47" s="30"/>
      <c r="H47" s="7">
        <f t="shared" si="5"/>
        <v>127239.757141827</v>
      </c>
      <c r="J47" s="31">
        <f t="shared" si="9"/>
        <v>67.5103083222251</v>
      </c>
      <c r="K47" s="27">
        <f t="shared" si="10"/>
        <v>67.51</v>
      </c>
      <c r="L47">
        <f t="shared" si="11"/>
        <v>68</v>
      </c>
      <c r="M47">
        <f t="shared" si="8"/>
        <v>0</v>
      </c>
    </row>
    <row r="48" ht="17.6" spans="1:13">
      <c r="A48" s="13">
        <v>36</v>
      </c>
      <c r="B48" s="16">
        <f t="shared" si="0"/>
        <v>45173</v>
      </c>
      <c r="C48" s="18">
        <f t="shared" si="3"/>
        <v>0.004375</v>
      </c>
      <c r="D48" s="7">
        <f t="shared" si="12"/>
        <v>2195.13803757764</v>
      </c>
      <c r="E48" s="7">
        <f t="shared" si="13"/>
        <v>556.673937495492</v>
      </c>
      <c r="F48" s="7">
        <f t="shared" si="4"/>
        <v>1638.46410008215</v>
      </c>
      <c r="G48" s="30"/>
      <c r="H48" s="7">
        <f t="shared" si="5"/>
        <v>125601.293041745</v>
      </c>
      <c r="J48" s="31">
        <f t="shared" si="9"/>
        <v>66.5186044785618</v>
      </c>
      <c r="K48" s="27">
        <f t="shared" si="10"/>
        <v>66.52</v>
      </c>
      <c r="L48">
        <f t="shared" si="11"/>
        <v>67</v>
      </c>
      <c r="M48">
        <f t="shared" si="8"/>
        <v>0</v>
      </c>
    </row>
    <row r="49" ht="17.6" spans="1:13">
      <c r="A49" s="13">
        <v>37</v>
      </c>
      <c r="B49" s="16">
        <f t="shared" si="0"/>
        <v>45203</v>
      </c>
      <c r="C49" s="18">
        <f t="shared" si="3"/>
        <v>0.004375</v>
      </c>
      <c r="D49" s="7">
        <f t="shared" si="12"/>
        <v>2195.13803757764</v>
      </c>
      <c r="E49" s="7">
        <f t="shared" si="13"/>
        <v>549.505657057633</v>
      </c>
      <c r="F49" s="7">
        <f t="shared" si="4"/>
        <v>1645.63238052001</v>
      </c>
      <c r="G49" s="30"/>
      <c r="H49" s="7">
        <f t="shared" si="5"/>
        <v>123955.660661225</v>
      </c>
      <c r="J49" s="31">
        <f t="shared" si="9"/>
        <v>65.5268647958248</v>
      </c>
      <c r="K49" s="27">
        <f t="shared" si="10"/>
        <v>65.53</v>
      </c>
      <c r="L49">
        <f t="shared" si="11"/>
        <v>66</v>
      </c>
      <c r="M49">
        <f t="shared" si="8"/>
        <v>0</v>
      </c>
    </row>
    <row r="50" ht="17.6" spans="1:13">
      <c r="A50" s="13">
        <v>38</v>
      </c>
      <c r="B50" s="16">
        <f t="shared" si="0"/>
        <v>45234</v>
      </c>
      <c r="C50" s="18">
        <f t="shared" si="3"/>
        <v>0.004375</v>
      </c>
      <c r="D50" s="7">
        <f t="shared" si="12"/>
        <v>2195.13803757764</v>
      </c>
      <c r="E50" s="7">
        <f t="shared" si="13"/>
        <v>542.306015392858</v>
      </c>
      <c r="F50" s="7">
        <f t="shared" si="4"/>
        <v>1652.83202218479</v>
      </c>
      <c r="G50" s="30"/>
      <c r="H50" s="7">
        <f t="shared" si="5"/>
        <v>122302.82863904</v>
      </c>
      <c r="J50" s="31">
        <f t="shared" si="9"/>
        <v>64.5350894275533</v>
      </c>
      <c r="K50" s="27">
        <f t="shared" si="10"/>
        <v>64.54</v>
      </c>
      <c r="L50">
        <f t="shared" si="11"/>
        <v>65</v>
      </c>
      <c r="M50">
        <f t="shared" si="8"/>
        <v>0</v>
      </c>
    </row>
    <row r="51" ht="17.6" spans="1:13">
      <c r="A51" s="13">
        <v>39</v>
      </c>
      <c r="B51" s="16">
        <f t="shared" si="0"/>
        <v>45264</v>
      </c>
      <c r="C51" s="18">
        <f t="shared" si="3"/>
        <v>0.004375</v>
      </c>
      <c r="D51" s="7">
        <f t="shared" si="12"/>
        <v>2195.13803757764</v>
      </c>
      <c r="E51" s="7">
        <f t="shared" si="13"/>
        <v>535.074875295799</v>
      </c>
      <c r="F51" s="7">
        <f t="shared" si="4"/>
        <v>1660.06316228184</v>
      </c>
      <c r="G51" s="30"/>
      <c r="H51" s="7">
        <f t="shared" si="5"/>
        <v>120642.765476758</v>
      </c>
      <c r="J51" s="31">
        <f t="shared" si="9"/>
        <v>63.5432785266403</v>
      </c>
      <c r="K51" s="27">
        <f t="shared" si="10"/>
        <v>63.54</v>
      </c>
      <c r="L51">
        <f t="shared" si="11"/>
        <v>64</v>
      </c>
      <c r="M51">
        <f t="shared" si="8"/>
        <v>0</v>
      </c>
    </row>
    <row r="52" ht="17.6" spans="1:13">
      <c r="A52" s="13">
        <v>40</v>
      </c>
      <c r="B52" s="16">
        <f t="shared" si="0"/>
        <v>45295</v>
      </c>
      <c r="C52" s="18">
        <f t="shared" si="3"/>
        <v>0.004375</v>
      </c>
      <c r="D52" s="7">
        <f t="shared" si="12"/>
        <v>2195.13803757764</v>
      </c>
      <c r="E52" s="7">
        <f t="shared" si="13"/>
        <v>527.812098960816</v>
      </c>
      <c r="F52" s="7">
        <f t="shared" si="4"/>
        <v>1667.32593861683</v>
      </c>
      <c r="G52" s="30"/>
      <c r="H52" s="7">
        <f t="shared" si="5"/>
        <v>118975.439538141</v>
      </c>
      <c r="J52" s="31">
        <f t="shared" si="9"/>
        <v>62.5514322453344</v>
      </c>
      <c r="K52" s="27">
        <f t="shared" si="10"/>
        <v>62.55</v>
      </c>
      <c r="L52">
        <f t="shared" si="11"/>
        <v>63</v>
      </c>
      <c r="M52">
        <f t="shared" si="8"/>
        <v>0</v>
      </c>
    </row>
    <row r="53" ht="17.6" spans="1:13">
      <c r="A53" s="13">
        <v>41</v>
      </c>
      <c r="B53" s="16">
        <f t="shared" si="0"/>
        <v>45326</v>
      </c>
      <c r="C53" s="18">
        <f t="shared" si="3"/>
        <v>0.004375</v>
      </c>
      <c r="D53" s="7">
        <f t="shared" si="12"/>
        <v>2195.13803757764</v>
      </c>
      <c r="E53" s="7">
        <f t="shared" si="13"/>
        <v>520.517547979368</v>
      </c>
      <c r="F53" s="7">
        <f t="shared" si="4"/>
        <v>1674.62048959828</v>
      </c>
      <c r="G53" s="30"/>
      <c r="H53" s="7">
        <f t="shared" si="5"/>
        <v>117300.819048543</v>
      </c>
      <c r="J53" s="31">
        <f t="shared" si="9"/>
        <v>61.5595507352424</v>
      </c>
      <c r="K53" s="27">
        <f t="shared" si="10"/>
        <v>61.56</v>
      </c>
      <c r="L53">
        <f t="shared" si="11"/>
        <v>62</v>
      </c>
      <c r="M53">
        <f t="shared" si="8"/>
        <v>0</v>
      </c>
    </row>
    <row r="54" ht="17.6" spans="1:13">
      <c r="A54" s="13">
        <v>42</v>
      </c>
      <c r="B54" s="16">
        <f t="shared" si="0"/>
        <v>45355</v>
      </c>
      <c r="C54" s="18">
        <f t="shared" si="3"/>
        <v>0.004375</v>
      </c>
      <c r="D54" s="7">
        <f t="shared" si="12"/>
        <v>2195.13803757764</v>
      </c>
      <c r="E54" s="7">
        <f t="shared" si="13"/>
        <v>513.191083337375</v>
      </c>
      <c r="F54" s="7">
        <f t="shared" si="4"/>
        <v>1681.94695424027</v>
      </c>
      <c r="G54" s="30"/>
      <c r="H54" s="7">
        <f t="shared" si="5"/>
        <v>115618.872094303</v>
      </c>
      <c r="J54" s="31">
        <f t="shared" si="9"/>
        <v>60.5676341473328</v>
      </c>
      <c r="K54" s="27">
        <f t="shared" si="10"/>
        <v>60.57</v>
      </c>
      <c r="L54">
        <f t="shared" si="11"/>
        <v>61</v>
      </c>
      <c r="M54">
        <f t="shared" si="8"/>
        <v>0</v>
      </c>
    </row>
    <row r="55" ht="17.6" spans="1:13">
      <c r="A55" s="13">
        <v>43</v>
      </c>
      <c r="B55" s="16">
        <f t="shared" si="0"/>
        <v>45386</v>
      </c>
      <c r="C55" s="18">
        <f t="shared" si="3"/>
        <v>0.004375</v>
      </c>
      <c r="D55" s="7">
        <f t="shared" si="12"/>
        <v>2195.13803757764</v>
      </c>
      <c r="E55" s="7">
        <f t="shared" si="13"/>
        <v>505.832565412574</v>
      </c>
      <c r="F55" s="7">
        <f t="shared" si="4"/>
        <v>1689.30547216507</v>
      </c>
      <c r="G55" s="30"/>
      <c r="H55" s="7">
        <f t="shared" si="5"/>
        <v>113929.566622138</v>
      </c>
      <c r="J55" s="31">
        <f t="shared" si="9"/>
        <v>59.5756826319376</v>
      </c>
      <c r="K55" s="27">
        <f t="shared" si="10"/>
        <v>59.58</v>
      </c>
      <c r="L55">
        <f t="shared" si="11"/>
        <v>60</v>
      </c>
      <c r="M55">
        <f t="shared" si="8"/>
        <v>0</v>
      </c>
    </row>
    <row r="56" ht="17.6" spans="1:13">
      <c r="A56" s="13">
        <v>44</v>
      </c>
      <c r="B56" s="16">
        <f t="shared" si="0"/>
        <v>45416</v>
      </c>
      <c r="C56" s="18">
        <f t="shared" si="3"/>
        <v>0.004375</v>
      </c>
      <c r="D56" s="7">
        <f t="shared" si="12"/>
        <v>2195.13803757764</v>
      </c>
      <c r="E56" s="7">
        <f t="shared" si="13"/>
        <v>498.441853971852</v>
      </c>
      <c r="F56" s="7">
        <f t="shared" si="4"/>
        <v>1696.69618360579</v>
      </c>
      <c r="G56" s="30"/>
      <c r="H56" s="7">
        <f t="shared" si="5"/>
        <v>112232.870438532</v>
      </c>
      <c r="J56" s="31">
        <f t="shared" si="9"/>
        <v>58.5836963387551</v>
      </c>
      <c r="K56" s="27">
        <f t="shared" si="10"/>
        <v>58.58</v>
      </c>
      <c r="L56">
        <f t="shared" si="11"/>
        <v>59</v>
      </c>
      <c r="M56">
        <f t="shared" si="8"/>
        <v>0</v>
      </c>
    </row>
    <row r="57" ht="17.6" spans="1:13">
      <c r="A57" s="13">
        <v>45</v>
      </c>
      <c r="B57" s="16">
        <f t="shared" si="0"/>
        <v>45447</v>
      </c>
      <c r="C57" s="18">
        <f t="shared" si="3"/>
        <v>0.004375</v>
      </c>
      <c r="D57" s="7">
        <f t="shared" si="12"/>
        <v>2195.13803757764</v>
      </c>
      <c r="E57" s="7">
        <f t="shared" si="13"/>
        <v>491.018808168577</v>
      </c>
      <c r="F57" s="7">
        <f t="shared" si="4"/>
        <v>1704.11922940907</v>
      </c>
      <c r="G57" s="30"/>
      <c r="H57" s="7">
        <f t="shared" si="5"/>
        <v>110528.751209123</v>
      </c>
      <c r="J57" s="31">
        <f t="shared" si="9"/>
        <v>57.5916754168526</v>
      </c>
      <c r="K57" s="27">
        <f t="shared" si="10"/>
        <v>57.59</v>
      </c>
      <c r="L57">
        <f t="shared" si="11"/>
        <v>58</v>
      </c>
      <c r="M57">
        <f t="shared" si="8"/>
        <v>0</v>
      </c>
    </row>
    <row r="58" ht="17.6" spans="1:13">
      <c r="A58" s="13">
        <v>46</v>
      </c>
      <c r="B58" s="16">
        <f t="shared" si="0"/>
        <v>45477</v>
      </c>
      <c r="C58" s="18">
        <f t="shared" si="3"/>
        <v>0.004375</v>
      </c>
      <c r="D58" s="7">
        <f t="shared" si="12"/>
        <v>2195.13803757764</v>
      </c>
      <c r="E58" s="7">
        <f t="shared" si="13"/>
        <v>483.563286539912</v>
      </c>
      <c r="F58" s="7">
        <f t="shared" si="4"/>
        <v>1711.57475103773</v>
      </c>
      <c r="G58" s="30"/>
      <c r="H58" s="7">
        <f t="shared" si="5"/>
        <v>108817.176458085</v>
      </c>
      <c r="J58" s="31">
        <f t="shared" si="9"/>
        <v>56.5996200146689</v>
      </c>
      <c r="K58" s="27">
        <f t="shared" si="10"/>
        <v>56.6</v>
      </c>
      <c r="L58">
        <f t="shared" si="11"/>
        <v>57</v>
      </c>
      <c r="M58">
        <f t="shared" si="8"/>
        <v>0</v>
      </c>
    </row>
    <row r="59" ht="17.6" spans="1:13">
      <c r="A59" s="13">
        <v>47</v>
      </c>
      <c r="B59" s="16">
        <f t="shared" si="0"/>
        <v>45508</v>
      </c>
      <c r="C59" s="18">
        <f t="shared" si="3"/>
        <v>0.004375</v>
      </c>
      <c r="D59" s="7">
        <f t="shared" si="12"/>
        <v>2195.13803757765</v>
      </c>
      <c r="E59" s="7">
        <f t="shared" si="13"/>
        <v>476.075147004122</v>
      </c>
      <c r="F59" s="7">
        <f t="shared" si="4"/>
        <v>1719.06289057352</v>
      </c>
      <c r="G59" s="30"/>
      <c r="H59" s="7">
        <f t="shared" si="5"/>
        <v>107098.113567511</v>
      </c>
      <c r="J59" s="31">
        <f t="shared" si="9"/>
        <v>55.6075302800165</v>
      </c>
      <c r="K59" s="27">
        <f t="shared" si="10"/>
        <v>55.61</v>
      </c>
      <c r="L59">
        <f t="shared" si="11"/>
        <v>56</v>
      </c>
      <c r="M59">
        <f t="shared" si="8"/>
        <v>0</v>
      </c>
    </row>
    <row r="60" ht="17.6" spans="1:13">
      <c r="A60" s="13">
        <v>48</v>
      </c>
      <c r="B60" s="16">
        <f t="shared" si="0"/>
        <v>45539</v>
      </c>
      <c r="C60" s="18">
        <f t="shared" si="3"/>
        <v>0.004375</v>
      </c>
      <c r="D60" s="7">
        <f t="shared" si="12"/>
        <v>2195.13803757764</v>
      </c>
      <c r="E60" s="7">
        <f t="shared" si="13"/>
        <v>468.554246857863</v>
      </c>
      <c r="F60" s="7">
        <f t="shared" si="4"/>
        <v>1726.58379071978</v>
      </c>
      <c r="G60" s="30"/>
      <c r="H60" s="7">
        <f t="shared" si="5"/>
        <v>105371.529776792</v>
      </c>
      <c r="J60" s="31">
        <f t="shared" si="9"/>
        <v>54.6154063600851</v>
      </c>
      <c r="K60" s="27">
        <f t="shared" si="10"/>
        <v>54.62</v>
      </c>
      <c r="L60">
        <f t="shared" si="11"/>
        <v>55</v>
      </c>
      <c r="M60">
        <f t="shared" si="8"/>
        <v>0</v>
      </c>
    </row>
    <row r="61" ht="17.6" spans="1:13">
      <c r="A61" s="13">
        <v>49</v>
      </c>
      <c r="B61" s="16">
        <f t="shared" si="0"/>
        <v>45569</v>
      </c>
      <c r="C61" s="18">
        <f t="shared" si="3"/>
        <v>0.004375</v>
      </c>
      <c r="D61" s="7">
        <f t="shared" si="12"/>
        <v>2195.13803757764</v>
      </c>
      <c r="E61" s="7">
        <f t="shared" si="13"/>
        <v>461.000442773464</v>
      </c>
      <c r="F61" s="7">
        <f t="shared" si="4"/>
        <v>1734.13759480418</v>
      </c>
      <c r="G61" s="30"/>
      <c r="H61" s="7">
        <f t="shared" si="5"/>
        <v>103637.392181987</v>
      </c>
      <c r="J61" s="31">
        <f t="shared" si="9"/>
        <v>53.6232484014431</v>
      </c>
      <c r="K61" s="27">
        <f t="shared" si="10"/>
        <v>53.62</v>
      </c>
      <c r="L61">
        <f t="shared" si="11"/>
        <v>54</v>
      </c>
      <c r="M61">
        <f t="shared" si="8"/>
        <v>0</v>
      </c>
    </row>
    <row r="62" ht="17.6" spans="1:13">
      <c r="A62" s="13">
        <v>50</v>
      </c>
      <c r="B62" s="16">
        <f t="shared" si="0"/>
        <v>45600</v>
      </c>
      <c r="C62" s="18">
        <f t="shared" si="3"/>
        <v>0.004375</v>
      </c>
      <c r="D62" s="7">
        <f t="shared" si="12"/>
        <v>2195.13803757765</v>
      </c>
      <c r="E62" s="7">
        <f t="shared" si="13"/>
        <v>453.413590796195</v>
      </c>
      <c r="F62" s="7">
        <f t="shared" si="4"/>
        <v>1741.72444678145</v>
      </c>
      <c r="G62" s="30"/>
      <c r="H62" s="7">
        <f t="shared" si="5"/>
        <v>101895.667735206</v>
      </c>
      <c r="J62" s="31">
        <f t="shared" si="9"/>
        <v>52.6310565500406</v>
      </c>
      <c r="K62" s="27">
        <f t="shared" si="10"/>
        <v>52.63</v>
      </c>
      <c r="L62">
        <f t="shared" si="11"/>
        <v>53</v>
      </c>
      <c r="M62">
        <f t="shared" si="8"/>
        <v>0</v>
      </c>
    </row>
    <row r="63" ht="17.6" spans="1:13">
      <c r="A63" s="13">
        <v>51</v>
      </c>
      <c r="B63" s="16">
        <f t="shared" si="0"/>
        <v>45630</v>
      </c>
      <c r="C63" s="18">
        <f t="shared" si="3"/>
        <v>0.004375</v>
      </c>
      <c r="D63" s="7">
        <f t="shared" si="12"/>
        <v>2195.13803757765</v>
      </c>
      <c r="E63" s="7">
        <f t="shared" si="13"/>
        <v>445.793546341527</v>
      </c>
      <c r="F63" s="7">
        <f t="shared" si="4"/>
        <v>1749.34449123612</v>
      </c>
      <c r="G63" s="30"/>
      <c r="H63" s="7">
        <f t="shared" si="5"/>
        <v>100146.32324397</v>
      </c>
      <c r="J63" s="31">
        <f t="shared" si="9"/>
        <v>51.6388309512119</v>
      </c>
      <c r="K63" s="27">
        <f t="shared" si="10"/>
        <v>51.64</v>
      </c>
      <c r="L63">
        <f t="shared" si="11"/>
        <v>52</v>
      </c>
      <c r="M63">
        <f t="shared" si="8"/>
        <v>0</v>
      </c>
    </row>
    <row r="64" ht="17.6" spans="1:13">
      <c r="A64" s="13">
        <v>52</v>
      </c>
      <c r="B64" s="16">
        <f t="shared" si="0"/>
        <v>45661</v>
      </c>
      <c r="C64" s="18">
        <f t="shared" si="3"/>
        <v>0.004375</v>
      </c>
      <c r="D64" s="7">
        <f t="shared" si="12"/>
        <v>2195.13803757765</v>
      </c>
      <c r="E64" s="7">
        <f t="shared" si="13"/>
        <v>438.140164192369</v>
      </c>
      <c r="F64" s="7">
        <f t="shared" si="4"/>
        <v>1756.99787338528</v>
      </c>
      <c r="G64" s="30"/>
      <c r="H64" s="7">
        <f t="shared" si="5"/>
        <v>98389.3253705847</v>
      </c>
      <c r="J64" s="31">
        <f t="shared" si="9"/>
        <v>50.6465717496782</v>
      </c>
      <c r="K64" s="27">
        <f t="shared" si="10"/>
        <v>50.65</v>
      </c>
      <c r="L64">
        <f t="shared" si="11"/>
        <v>51</v>
      </c>
      <c r="M64">
        <f t="shared" si="8"/>
        <v>0</v>
      </c>
    </row>
    <row r="65" ht="17.6" spans="1:13">
      <c r="A65" s="13">
        <v>53</v>
      </c>
      <c r="B65" s="16">
        <f t="shared" si="0"/>
        <v>45692</v>
      </c>
      <c r="C65" s="18">
        <f t="shared" si="3"/>
        <v>0.004375</v>
      </c>
      <c r="D65" s="7">
        <f t="shared" si="12"/>
        <v>2195.13803757765</v>
      </c>
      <c r="E65" s="7">
        <f t="shared" si="13"/>
        <v>430.453298496308</v>
      </c>
      <c r="F65" s="7">
        <f t="shared" si="4"/>
        <v>1764.68473908134</v>
      </c>
      <c r="G65" s="30"/>
      <c r="H65" s="7">
        <f t="shared" si="5"/>
        <v>96624.6406315033</v>
      </c>
      <c r="J65" s="31">
        <f t="shared" si="9"/>
        <v>49.6542790895497</v>
      </c>
      <c r="K65" s="27">
        <f t="shared" si="10"/>
        <v>49.65</v>
      </c>
      <c r="L65">
        <f t="shared" si="11"/>
        <v>50</v>
      </c>
      <c r="M65">
        <f t="shared" si="8"/>
        <v>0</v>
      </c>
    </row>
    <row r="66" ht="17.6" spans="1:13">
      <c r="A66" s="13">
        <v>54</v>
      </c>
      <c r="B66" s="16">
        <f t="shared" si="0"/>
        <v>45720</v>
      </c>
      <c r="C66" s="18">
        <f t="shared" si="3"/>
        <v>0.004375</v>
      </c>
      <c r="D66" s="7">
        <f t="shared" si="12"/>
        <v>2195.13803757765</v>
      </c>
      <c r="E66" s="7">
        <f t="shared" si="13"/>
        <v>422.732802762827</v>
      </c>
      <c r="F66" s="7">
        <f t="shared" si="4"/>
        <v>1772.40523481482</v>
      </c>
      <c r="G66" s="30"/>
      <c r="H66" s="7">
        <f t="shared" si="5"/>
        <v>94852.2353966885</v>
      </c>
      <c r="J66" s="31">
        <f t="shared" si="9"/>
        <v>48.6619531143283</v>
      </c>
      <c r="K66" s="27">
        <f t="shared" si="10"/>
        <v>48.66</v>
      </c>
      <c r="L66">
        <f t="shared" si="11"/>
        <v>49</v>
      </c>
      <c r="M66">
        <f t="shared" si="8"/>
        <v>0</v>
      </c>
    </row>
    <row r="67" ht="17.6" spans="1:13">
      <c r="A67" s="13">
        <v>55</v>
      </c>
      <c r="B67" s="16">
        <f t="shared" si="0"/>
        <v>45751</v>
      </c>
      <c r="C67" s="18">
        <f t="shared" si="3"/>
        <v>0.004375</v>
      </c>
      <c r="D67" s="7">
        <f t="shared" si="12"/>
        <v>2195.13803757765</v>
      </c>
      <c r="E67" s="7">
        <f t="shared" si="13"/>
        <v>414.978529860512</v>
      </c>
      <c r="F67" s="7">
        <f t="shared" si="4"/>
        <v>1780.15950771713</v>
      </c>
      <c r="G67" s="30"/>
      <c r="H67" s="7">
        <f t="shared" si="5"/>
        <v>93072.0758889714</v>
      </c>
      <c r="J67" s="31">
        <f t="shared" si="9"/>
        <v>47.6695939669103</v>
      </c>
      <c r="K67" s="27">
        <f t="shared" si="10"/>
        <v>47.67</v>
      </c>
      <c r="L67">
        <f t="shared" si="11"/>
        <v>48</v>
      </c>
      <c r="M67">
        <f t="shared" si="8"/>
        <v>0</v>
      </c>
    </row>
    <row r="68" ht="17.6" spans="1:13">
      <c r="A68" s="13">
        <v>56</v>
      </c>
      <c r="B68" s="16">
        <f t="shared" si="0"/>
        <v>45781</v>
      </c>
      <c r="C68" s="18">
        <f t="shared" si="3"/>
        <v>0.004375</v>
      </c>
      <c r="D68" s="7">
        <f t="shared" si="12"/>
        <v>2195.13803757765</v>
      </c>
      <c r="E68" s="7">
        <f t="shared" si="13"/>
        <v>407.19033201425</v>
      </c>
      <c r="F68" s="7">
        <f t="shared" si="4"/>
        <v>1787.9477055634</v>
      </c>
      <c r="G68" s="30"/>
      <c r="H68" s="7">
        <f t="shared" si="5"/>
        <v>91284.128183408</v>
      </c>
      <c r="J68" s="31">
        <f t="shared" si="9"/>
        <v>46.6772017895882</v>
      </c>
      <c r="K68" s="27">
        <f t="shared" si="10"/>
        <v>46.68</v>
      </c>
      <c r="L68">
        <f t="shared" si="11"/>
        <v>47</v>
      </c>
      <c r="M68">
        <f t="shared" si="8"/>
        <v>0</v>
      </c>
    </row>
    <row r="69" ht="17.6" spans="1:13">
      <c r="A69" s="13">
        <v>57</v>
      </c>
      <c r="B69" s="16">
        <f t="shared" si="0"/>
        <v>45812</v>
      </c>
      <c r="C69" s="18">
        <f t="shared" si="3"/>
        <v>0.004375</v>
      </c>
      <c r="D69" s="7">
        <f t="shared" si="12"/>
        <v>2195.13803757765</v>
      </c>
      <c r="E69" s="7">
        <f t="shared" si="13"/>
        <v>399.36806080241</v>
      </c>
      <c r="F69" s="7">
        <f t="shared" si="4"/>
        <v>1795.76997677524</v>
      </c>
      <c r="G69" s="30"/>
      <c r="H69" s="7">
        <f t="shared" si="5"/>
        <v>89488.3582066327</v>
      </c>
      <c r="J69" s="31">
        <f t="shared" si="9"/>
        <v>45.684776724054</v>
      </c>
      <c r="K69" s="27">
        <f t="shared" si="10"/>
        <v>45.68</v>
      </c>
      <c r="L69">
        <f t="shared" si="11"/>
        <v>46</v>
      </c>
      <c r="M69">
        <f t="shared" si="8"/>
        <v>0</v>
      </c>
    </row>
    <row r="70" ht="17.6" spans="1:13">
      <c r="A70" s="13">
        <v>58</v>
      </c>
      <c r="B70" s="16">
        <f t="shared" si="0"/>
        <v>45842</v>
      </c>
      <c r="C70" s="18">
        <f t="shared" si="3"/>
        <v>0.004375</v>
      </c>
      <c r="D70" s="7">
        <f t="shared" si="12"/>
        <v>2195.13803757765</v>
      </c>
      <c r="E70" s="7">
        <f t="shared" si="13"/>
        <v>391.511567154018</v>
      </c>
      <c r="F70" s="7">
        <f t="shared" si="4"/>
        <v>1803.62647042363</v>
      </c>
      <c r="G70" s="30"/>
      <c r="H70" s="7">
        <f t="shared" si="5"/>
        <v>87684.7317362091</v>
      </c>
      <c r="J70" s="31">
        <f t="shared" si="9"/>
        <v>44.6923189114012</v>
      </c>
      <c r="K70" s="27">
        <f t="shared" si="10"/>
        <v>44.69</v>
      </c>
      <c r="L70">
        <f t="shared" si="11"/>
        <v>45</v>
      </c>
      <c r="M70">
        <f t="shared" si="8"/>
        <v>0</v>
      </c>
    </row>
    <row r="71" ht="17.6" spans="1:13">
      <c r="A71" s="13">
        <v>59</v>
      </c>
      <c r="B71" s="16">
        <f t="shared" si="0"/>
        <v>45873</v>
      </c>
      <c r="C71" s="18">
        <f t="shared" si="3"/>
        <v>0.004375</v>
      </c>
      <c r="D71" s="7">
        <f t="shared" si="12"/>
        <v>2195.13803757765</v>
      </c>
      <c r="E71" s="7">
        <f t="shared" si="13"/>
        <v>383.620701345915</v>
      </c>
      <c r="F71" s="7">
        <f t="shared" si="4"/>
        <v>1811.51733623173</v>
      </c>
      <c r="G71" s="30"/>
      <c r="H71" s="7">
        <f t="shared" si="5"/>
        <v>85873.2143999774</v>
      </c>
      <c r="J71" s="31">
        <f t="shared" si="9"/>
        <v>43.6998284921273</v>
      </c>
      <c r="K71" s="27">
        <f t="shared" si="10"/>
        <v>43.7</v>
      </c>
      <c r="L71">
        <f t="shared" si="11"/>
        <v>44</v>
      </c>
      <c r="M71">
        <f t="shared" si="8"/>
        <v>0</v>
      </c>
    </row>
    <row r="72" ht="17.6" spans="1:13">
      <c r="A72" s="13">
        <v>60</v>
      </c>
      <c r="B72" s="16">
        <f t="shared" si="0"/>
        <v>45904</v>
      </c>
      <c r="C72" s="18">
        <f t="shared" si="3"/>
        <v>0.004375</v>
      </c>
      <c r="D72" s="7">
        <f t="shared" si="12"/>
        <v>2195.13803757765</v>
      </c>
      <c r="E72" s="7">
        <f t="shared" si="13"/>
        <v>375.695312999901</v>
      </c>
      <c r="F72" s="7">
        <f t="shared" si="4"/>
        <v>1819.44272457775</v>
      </c>
      <c r="G72" s="30"/>
      <c r="H72" s="7">
        <f t="shared" si="5"/>
        <v>84053.7716753996</v>
      </c>
      <c r="J72" s="31">
        <f t="shared" si="9"/>
        <v>42.7073056061362</v>
      </c>
      <c r="K72" s="27">
        <f t="shared" si="10"/>
        <v>42.71</v>
      </c>
      <c r="L72">
        <f t="shared" si="11"/>
        <v>43</v>
      </c>
      <c r="M72">
        <f t="shared" si="8"/>
        <v>0</v>
      </c>
    </row>
    <row r="73" ht="17.6" spans="1:13">
      <c r="A73" s="13">
        <v>61</v>
      </c>
      <c r="B73" s="16">
        <f t="shared" si="0"/>
        <v>45934</v>
      </c>
      <c r="C73" s="18">
        <f t="shared" si="3"/>
        <v>0.004375</v>
      </c>
      <c r="D73" s="7">
        <f t="shared" si="12"/>
        <v>2195.13803757765</v>
      </c>
      <c r="E73" s="7">
        <f t="shared" si="13"/>
        <v>367.735251079873</v>
      </c>
      <c r="F73" s="7">
        <f t="shared" si="4"/>
        <v>1827.40278649777</v>
      </c>
      <c r="G73" s="30"/>
      <c r="H73" s="7">
        <f t="shared" si="5"/>
        <v>82226.3688889019</v>
      </c>
      <c r="J73" s="31">
        <f t="shared" si="9"/>
        <v>41.7147503927408</v>
      </c>
      <c r="K73" s="27">
        <f t="shared" si="10"/>
        <v>41.71</v>
      </c>
      <c r="L73">
        <f t="shared" si="11"/>
        <v>42</v>
      </c>
      <c r="M73">
        <f t="shared" si="8"/>
        <v>0</v>
      </c>
    </row>
    <row r="74" ht="17.6" spans="1:13">
      <c r="A74" s="13">
        <v>62</v>
      </c>
      <c r="B74" s="16">
        <f t="shared" si="0"/>
        <v>45965</v>
      </c>
      <c r="C74" s="18">
        <f t="shared" si="3"/>
        <v>0.004375</v>
      </c>
      <c r="D74" s="7">
        <f t="shared" si="12"/>
        <v>2195.13803757765</v>
      </c>
      <c r="E74" s="7">
        <f t="shared" si="13"/>
        <v>359.740363888946</v>
      </c>
      <c r="F74" s="7">
        <f t="shared" si="4"/>
        <v>1835.3976736887</v>
      </c>
      <c r="G74" s="30"/>
      <c r="H74" s="7">
        <f t="shared" si="5"/>
        <v>80390.9712152132</v>
      </c>
      <c r="J74" s="31">
        <f t="shared" si="9"/>
        <v>40.7221629906651</v>
      </c>
      <c r="K74" s="27">
        <f t="shared" si="10"/>
        <v>40.72</v>
      </c>
      <c r="L74">
        <f t="shared" si="11"/>
        <v>41</v>
      </c>
      <c r="M74">
        <f t="shared" si="8"/>
        <v>0</v>
      </c>
    </row>
    <row r="75" ht="17.6" spans="1:13">
      <c r="A75" s="13">
        <v>63</v>
      </c>
      <c r="B75" s="16">
        <f t="shared" si="0"/>
        <v>45995</v>
      </c>
      <c r="C75" s="18">
        <f t="shared" si="3"/>
        <v>0.004375</v>
      </c>
      <c r="D75" s="7">
        <f t="shared" si="12"/>
        <v>2195.13803757765</v>
      </c>
      <c r="E75" s="7">
        <f t="shared" si="13"/>
        <v>351.710499066558</v>
      </c>
      <c r="F75" s="7">
        <f t="shared" si="4"/>
        <v>1843.42753851109</v>
      </c>
      <c r="G75" s="30"/>
      <c r="H75" s="7">
        <f t="shared" si="5"/>
        <v>78547.5436767021</v>
      </c>
      <c r="J75" s="31">
        <f t="shared" si="9"/>
        <v>39.7295435380469</v>
      </c>
      <c r="K75" s="27">
        <f t="shared" si="10"/>
        <v>39.73</v>
      </c>
      <c r="L75">
        <f t="shared" si="11"/>
        <v>40</v>
      </c>
      <c r="M75">
        <f t="shared" si="8"/>
        <v>0</v>
      </c>
    </row>
    <row r="76" ht="17.6" spans="1:13">
      <c r="A76" s="13">
        <v>64</v>
      </c>
      <c r="B76" s="16">
        <f t="shared" si="0"/>
        <v>46026</v>
      </c>
      <c r="C76" s="18">
        <f t="shared" si="3"/>
        <v>0.004375</v>
      </c>
      <c r="D76" s="7">
        <f t="shared" si="12"/>
        <v>2195.13803757765</v>
      </c>
      <c r="E76" s="7">
        <f t="shared" si="13"/>
        <v>343.645503585572</v>
      </c>
      <c r="F76" s="7">
        <f t="shared" si="4"/>
        <v>1851.49253399208</v>
      </c>
      <c r="G76" s="30"/>
      <c r="H76" s="7">
        <f t="shared" si="5"/>
        <v>76696.05114271</v>
      </c>
      <c r="J76" s="31">
        <f t="shared" si="9"/>
        <v>38.7368921724403</v>
      </c>
      <c r="K76" s="27">
        <f t="shared" si="10"/>
        <v>38.74</v>
      </c>
      <c r="L76">
        <f t="shared" si="11"/>
        <v>39</v>
      </c>
      <c r="M76">
        <f t="shared" si="8"/>
        <v>0</v>
      </c>
    </row>
    <row r="77" ht="17.6" spans="1:13">
      <c r="A77" s="13">
        <v>65</v>
      </c>
      <c r="B77" s="16">
        <f t="shared" ref="B77:B140" si="14">EDATE(B76,1)</f>
        <v>46057</v>
      </c>
      <c r="C77" s="18">
        <f t="shared" si="3"/>
        <v>0.004375</v>
      </c>
      <c r="D77" s="7">
        <f t="shared" si="12"/>
        <v>2195.13803757765</v>
      </c>
      <c r="E77" s="7">
        <f t="shared" si="13"/>
        <v>335.545223749356</v>
      </c>
      <c r="F77" s="7">
        <f t="shared" si="4"/>
        <v>1859.59281382829</v>
      </c>
      <c r="G77" s="30"/>
      <c r="H77" s="7">
        <f t="shared" si="5"/>
        <v>74836.4583288817</v>
      </c>
      <c r="J77" s="31">
        <f t="shared" si="9"/>
        <v>37.7442090308177</v>
      </c>
      <c r="K77" s="27">
        <f t="shared" si="10"/>
        <v>37.74</v>
      </c>
      <c r="L77">
        <f t="shared" si="11"/>
        <v>38</v>
      </c>
      <c r="M77">
        <f t="shared" si="8"/>
        <v>0</v>
      </c>
    </row>
    <row r="78" ht="17.6" spans="1:13">
      <c r="A78" s="13">
        <v>66</v>
      </c>
      <c r="B78" s="16">
        <f t="shared" si="14"/>
        <v>46085</v>
      </c>
      <c r="C78" s="18">
        <f t="shared" ref="C78:C141" si="15">C77</f>
        <v>0.004375</v>
      </c>
      <c r="D78" s="7">
        <f t="shared" si="12"/>
        <v>2195.13803757765</v>
      </c>
      <c r="E78" s="7">
        <f t="shared" si="13"/>
        <v>327.409505188858</v>
      </c>
      <c r="F78" s="7">
        <f t="shared" ref="F78:F141" si="16">D78-E78</f>
        <v>1867.72853238879</v>
      </c>
      <c r="G78" s="30"/>
      <c r="H78" s="7">
        <f t="shared" ref="H78:H141" si="17">H77-F78-G78</f>
        <v>72968.7297964929</v>
      </c>
      <c r="J78" s="31">
        <f t="shared" si="9"/>
        <v>36.7514942495724</v>
      </c>
      <c r="K78" s="27">
        <f t="shared" si="10"/>
        <v>36.75</v>
      </c>
      <c r="L78">
        <f t="shared" si="11"/>
        <v>37</v>
      </c>
      <c r="M78">
        <f t="shared" si="8"/>
        <v>0</v>
      </c>
    </row>
    <row r="79" ht="17.6" spans="1:13">
      <c r="A79" s="13">
        <v>67</v>
      </c>
      <c r="B79" s="16">
        <f t="shared" si="14"/>
        <v>46116</v>
      </c>
      <c r="C79" s="18">
        <f t="shared" si="15"/>
        <v>0.004375</v>
      </c>
      <c r="D79" s="7">
        <f t="shared" si="12"/>
        <v>2195.13803757765</v>
      </c>
      <c r="E79" s="7">
        <f t="shared" si="13"/>
        <v>319.238192859657</v>
      </c>
      <c r="F79" s="7">
        <f t="shared" si="16"/>
        <v>1875.89984471799</v>
      </c>
      <c r="G79" s="30"/>
      <c r="H79" s="7">
        <f t="shared" si="17"/>
        <v>71092.8299517749</v>
      </c>
      <c r="J79" s="31">
        <f t="shared" si="9"/>
        <v>35.758747964521</v>
      </c>
      <c r="K79" s="27">
        <f t="shared" si="10"/>
        <v>35.76</v>
      </c>
      <c r="L79">
        <f t="shared" si="11"/>
        <v>36</v>
      </c>
      <c r="M79">
        <f t="shared" ref="M79:M142" si="18">L78-L79-1</f>
        <v>0</v>
      </c>
    </row>
    <row r="80" ht="17.6" spans="1:13">
      <c r="A80" s="13">
        <v>68</v>
      </c>
      <c r="B80" s="16">
        <f t="shared" si="14"/>
        <v>46146</v>
      </c>
      <c r="C80" s="18">
        <f t="shared" si="15"/>
        <v>0.004375</v>
      </c>
      <c r="D80" s="7">
        <f t="shared" si="12"/>
        <v>2195.13803757765</v>
      </c>
      <c r="E80" s="7">
        <f t="shared" si="13"/>
        <v>311.031131039015</v>
      </c>
      <c r="F80" s="7">
        <f t="shared" si="16"/>
        <v>1884.10690653863</v>
      </c>
      <c r="G80" s="30"/>
      <c r="H80" s="7">
        <f t="shared" si="17"/>
        <v>69208.7230452363</v>
      </c>
      <c r="J80" s="31">
        <f t="shared" si="9"/>
        <v>34.7659703109057</v>
      </c>
      <c r="K80" s="27">
        <f t="shared" si="10"/>
        <v>34.77</v>
      </c>
      <c r="L80">
        <f t="shared" si="11"/>
        <v>35</v>
      </c>
      <c r="M80">
        <f t="shared" si="18"/>
        <v>0</v>
      </c>
    </row>
    <row r="81" ht="17.6" spans="1:13">
      <c r="A81" s="13">
        <v>69</v>
      </c>
      <c r="B81" s="16">
        <f t="shared" si="14"/>
        <v>46177</v>
      </c>
      <c r="C81" s="18">
        <f t="shared" si="15"/>
        <v>0.004375</v>
      </c>
      <c r="D81" s="7">
        <f t="shared" si="12"/>
        <v>2195.13803757765</v>
      </c>
      <c r="E81" s="7">
        <f t="shared" si="13"/>
        <v>302.788163322909</v>
      </c>
      <c r="F81" s="7">
        <f t="shared" si="16"/>
        <v>1892.34987425474</v>
      </c>
      <c r="G81" s="30"/>
      <c r="H81" s="7">
        <f t="shared" si="17"/>
        <v>67316.3731709815</v>
      </c>
      <c r="J81" s="31">
        <f t="shared" si="9"/>
        <v>33.7731614233967</v>
      </c>
      <c r="K81" s="27">
        <f t="shared" si="10"/>
        <v>33.77</v>
      </c>
      <c r="L81">
        <f t="shared" si="11"/>
        <v>34</v>
      </c>
      <c r="M81">
        <f t="shared" si="18"/>
        <v>0</v>
      </c>
    </row>
    <row r="82" ht="17.6" spans="1:13">
      <c r="A82" s="13">
        <v>70</v>
      </c>
      <c r="B82" s="16">
        <f t="shared" si="14"/>
        <v>46207</v>
      </c>
      <c r="C82" s="18">
        <f t="shared" si="15"/>
        <v>0.004375</v>
      </c>
      <c r="D82" s="7">
        <f t="shared" si="12"/>
        <v>2195.13803757765</v>
      </c>
      <c r="E82" s="7">
        <f t="shared" si="13"/>
        <v>294.509132623044</v>
      </c>
      <c r="F82" s="7">
        <f t="shared" si="16"/>
        <v>1900.62890495461</v>
      </c>
      <c r="G82" s="30"/>
      <c r="H82" s="7">
        <f t="shared" si="17"/>
        <v>65415.7442660269</v>
      </c>
      <c r="J82" s="31">
        <f t="shared" si="9"/>
        <v>32.7803214360945</v>
      </c>
      <c r="K82" s="27">
        <f t="shared" si="10"/>
        <v>32.78</v>
      </c>
      <c r="L82">
        <f t="shared" si="11"/>
        <v>33</v>
      </c>
      <c r="M82">
        <f t="shared" si="18"/>
        <v>0</v>
      </c>
    </row>
    <row r="83" ht="17.6" spans="1:13">
      <c r="A83" s="13">
        <v>71</v>
      </c>
      <c r="B83" s="16">
        <f t="shared" si="14"/>
        <v>46238</v>
      </c>
      <c r="C83" s="18">
        <f t="shared" si="15"/>
        <v>0.004375</v>
      </c>
      <c r="D83" s="7">
        <f t="shared" si="12"/>
        <v>2195.13803757765</v>
      </c>
      <c r="E83" s="7">
        <f t="shared" si="13"/>
        <v>286.193881163868</v>
      </c>
      <c r="F83" s="7">
        <f t="shared" si="16"/>
        <v>1908.94415641378</v>
      </c>
      <c r="G83" s="30"/>
      <c r="H83" s="7">
        <f t="shared" si="17"/>
        <v>63506.8001096132</v>
      </c>
      <c r="J83" s="31">
        <f t="shared" si="9"/>
        <v>31.7874504825323</v>
      </c>
      <c r="K83" s="27">
        <f t="shared" si="10"/>
        <v>31.79</v>
      </c>
      <c r="L83">
        <f t="shared" si="11"/>
        <v>32</v>
      </c>
      <c r="M83">
        <f t="shared" si="18"/>
        <v>0</v>
      </c>
    </row>
    <row r="84" ht="17.6" spans="1:13">
      <c r="A84" s="13">
        <v>72</v>
      </c>
      <c r="B84" s="16">
        <f t="shared" si="14"/>
        <v>46269</v>
      </c>
      <c r="C84" s="18">
        <f t="shared" si="15"/>
        <v>0.004375</v>
      </c>
      <c r="D84" s="7">
        <f t="shared" si="12"/>
        <v>2195.13803757765</v>
      </c>
      <c r="E84" s="7">
        <f t="shared" si="13"/>
        <v>277.842250479558</v>
      </c>
      <c r="F84" s="7">
        <f t="shared" si="16"/>
        <v>1917.29578709809</v>
      </c>
      <c r="G84" s="30"/>
      <c r="H84" s="7">
        <f t="shared" si="17"/>
        <v>61589.5043225151</v>
      </c>
      <c r="J84" s="31">
        <f t="shared" si="9"/>
        <v>30.7945486956781</v>
      </c>
      <c r="K84" s="27">
        <f t="shared" si="10"/>
        <v>30.79</v>
      </c>
      <c r="L84">
        <f t="shared" si="11"/>
        <v>31</v>
      </c>
      <c r="M84">
        <f t="shared" si="18"/>
        <v>0</v>
      </c>
    </row>
    <row r="85" ht="17.6" spans="1:13">
      <c r="A85" s="13">
        <v>73</v>
      </c>
      <c r="B85" s="16">
        <f t="shared" si="14"/>
        <v>46299</v>
      </c>
      <c r="C85" s="18">
        <f t="shared" si="15"/>
        <v>0.004375</v>
      </c>
      <c r="D85" s="7">
        <f t="shared" si="12"/>
        <v>2195.13803757765</v>
      </c>
      <c r="E85" s="7">
        <f t="shared" si="13"/>
        <v>269.454081411003</v>
      </c>
      <c r="F85" s="7">
        <f t="shared" si="16"/>
        <v>1925.68395616665</v>
      </c>
      <c r="G85" s="30"/>
      <c r="H85" s="7">
        <f t="shared" si="17"/>
        <v>59663.8203663484</v>
      </c>
      <c r="J85" s="31">
        <f t="shared" si="9"/>
        <v>29.8016162079376</v>
      </c>
      <c r="K85" s="27">
        <f t="shared" si="10"/>
        <v>29.8</v>
      </c>
      <c r="L85">
        <f t="shared" si="11"/>
        <v>30</v>
      </c>
      <c r="M85">
        <f t="shared" si="18"/>
        <v>0</v>
      </c>
    </row>
    <row r="86" ht="17.6" spans="1:13">
      <c r="A86" s="13">
        <v>74</v>
      </c>
      <c r="B86" s="16">
        <f t="shared" si="14"/>
        <v>46330</v>
      </c>
      <c r="C86" s="18">
        <f t="shared" si="15"/>
        <v>0.004375</v>
      </c>
      <c r="D86" s="7">
        <f t="shared" si="12"/>
        <v>2195.13803757765</v>
      </c>
      <c r="E86" s="7">
        <f t="shared" si="13"/>
        <v>261.029214102774</v>
      </c>
      <c r="F86" s="7">
        <f t="shared" si="16"/>
        <v>1934.10882347488</v>
      </c>
      <c r="G86" s="30"/>
      <c r="H86" s="7">
        <f t="shared" si="17"/>
        <v>57729.7115428735</v>
      </c>
      <c r="J86" s="31">
        <f t="shared" si="9"/>
        <v>28.8086531511556</v>
      </c>
      <c r="K86" s="27">
        <f t="shared" si="10"/>
        <v>28.81</v>
      </c>
      <c r="L86">
        <f t="shared" si="11"/>
        <v>29</v>
      </c>
      <c r="M86">
        <f t="shared" si="18"/>
        <v>0</v>
      </c>
    </row>
    <row r="87" ht="17.6" spans="1:13">
      <c r="A87" s="13">
        <v>75</v>
      </c>
      <c r="B87" s="16">
        <f t="shared" si="14"/>
        <v>46360</v>
      </c>
      <c r="C87" s="18">
        <f t="shared" si="15"/>
        <v>0.004375</v>
      </c>
      <c r="D87" s="7">
        <f t="shared" si="12"/>
        <v>2195.13803757765</v>
      </c>
      <c r="E87" s="7">
        <f t="shared" si="13"/>
        <v>252.567488000072</v>
      </c>
      <c r="F87" s="7">
        <f t="shared" si="16"/>
        <v>1942.57054957758</v>
      </c>
      <c r="G87" s="30"/>
      <c r="H87" s="7">
        <f t="shared" si="17"/>
        <v>55787.140993296</v>
      </c>
      <c r="J87" s="31">
        <f t="shared" si="9"/>
        <v>27.8156596566192</v>
      </c>
      <c r="K87" s="27">
        <f t="shared" si="10"/>
        <v>27.82</v>
      </c>
      <c r="L87">
        <f t="shared" si="11"/>
        <v>28</v>
      </c>
      <c r="M87">
        <f t="shared" si="18"/>
        <v>0</v>
      </c>
    </row>
    <row r="88" ht="17.6" spans="1:13">
      <c r="A88" s="13">
        <v>76</v>
      </c>
      <c r="B88" s="16">
        <f t="shared" si="14"/>
        <v>46391</v>
      </c>
      <c r="C88" s="18">
        <f t="shared" si="15"/>
        <v>0.004375</v>
      </c>
      <c r="D88" s="7">
        <f t="shared" si="12"/>
        <v>2195.13803757765</v>
      </c>
      <c r="E88" s="7">
        <f t="shared" si="13"/>
        <v>244.06874184567</v>
      </c>
      <c r="F88" s="7">
        <f t="shared" si="16"/>
        <v>1951.06929573198</v>
      </c>
      <c r="G88" s="30"/>
      <c r="H88" s="7">
        <f t="shared" si="17"/>
        <v>53836.071697564</v>
      </c>
      <c r="J88" s="31">
        <f t="shared" si="9"/>
        <v>26.8226358550597</v>
      </c>
      <c r="K88" s="27">
        <f t="shared" si="10"/>
        <v>26.82</v>
      </c>
      <c r="L88">
        <f t="shared" si="11"/>
        <v>27</v>
      </c>
      <c r="M88">
        <f t="shared" si="18"/>
        <v>0</v>
      </c>
    </row>
    <row r="89" ht="17.6" spans="1:13">
      <c r="A89" s="13">
        <v>77</v>
      </c>
      <c r="B89" s="16">
        <f t="shared" si="14"/>
        <v>46422</v>
      </c>
      <c r="C89" s="18">
        <f t="shared" si="15"/>
        <v>0.004375</v>
      </c>
      <c r="D89" s="7">
        <f t="shared" si="12"/>
        <v>2195.13803757765</v>
      </c>
      <c r="E89" s="7">
        <f t="shared" si="13"/>
        <v>235.532813676842</v>
      </c>
      <c r="F89" s="7">
        <f t="shared" si="16"/>
        <v>1959.60522390081</v>
      </c>
      <c r="G89" s="30"/>
      <c r="H89" s="7">
        <f t="shared" si="17"/>
        <v>51876.4664736632</v>
      </c>
      <c r="J89" s="31">
        <f t="shared" si="9"/>
        <v>25.8295818766546</v>
      </c>
      <c r="K89" s="27">
        <f t="shared" si="10"/>
        <v>25.83</v>
      </c>
      <c r="L89">
        <f t="shared" si="11"/>
        <v>26</v>
      </c>
      <c r="M89">
        <f t="shared" si="18"/>
        <v>0</v>
      </c>
    </row>
    <row r="90" ht="17.6" spans="1:13">
      <c r="A90" s="13">
        <v>78</v>
      </c>
      <c r="B90" s="16">
        <f t="shared" si="14"/>
        <v>46450</v>
      </c>
      <c r="C90" s="18">
        <f t="shared" si="15"/>
        <v>0.004375</v>
      </c>
      <c r="D90" s="7">
        <f t="shared" si="12"/>
        <v>2195.13803757765</v>
      </c>
      <c r="E90" s="7">
        <f t="shared" si="13"/>
        <v>226.959540822276</v>
      </c>
      <c r="F90" s="7">
        <f t="shared" si="16"/>
        <v>1968.17849675538</v>
      </c>
      <c r="G90" s="30"/>
      <c r="H90" s="7">
        <f t="shared" si="17"/>
        <v>49908.2879769078</v>
      </c>
      <c r="J90" s="31">
        <f t="shared" ref="J90:J153" si="19">NPER(C90,-$B$5,H89,,)</f>
        <v>24.8364978510304</v>
      </c>
      <c r="K90" s="27">
        <f t="shared" ref="K90:K153" si="20">ROUND(J90,2)</f>
        <v>24.84</v>
      </c>
      <c r="L90">
        <f t="shared" ref="L90:L153" si="21">ROUNDUP(K90,0)</f>
        <v>25</v>
      </c>
      <c r="M90">
        <f t="shared" si="18"/>
        <v>0</v>
      </c>
    </row>
    <row r="91" ht="17.6" spans="1:13">
      <c r="A91" s="13">
        <v>79</v>
      </c>
      <c r="B91" s="16">
        <f t="shared" si="14"/>
        <v>46481</v>
      </c>
      <c r="C91" s="18">
        <f t="shared" si="15"/>
        <v>0.004375</v>
      </c>
      <c r="D91" s="7">
        <f t="shared" ref="D91:D154" si="22">-PMT(C91,L91,H90,)</f>
        <v>2195.13803757765</v>
      </c>
      <c r="E91" s="7">
        <f t="shared" ref="E91:E154" si="23">H90*C91</f>
        <v>218.348759898972</v>
      </c>
      <c r="F91" s="7">
        <f t="shared" si="16"/>
        <v>1976.78927767868</v>
      </c>
      <c r="G91" s="30"/>
      <c r="H91" s="7">
        <f t="shared" si="17"/>
        <v>47931.4986992291</v>
      </c>
      <c r="J91" s="31">
        <f t="shared" si="19"/>
        <v>23.8433839072646</v>
      </c>
      <c r="K91" s="27">
        <f t="shared" si="20"/>
        <v>23.84</v>
      </c>
      <c r="L91">
        <f t="shared" si="21"/>
        <v>24</v>
      </c>
      <c r="M91">
        <f t="shared" si="18"/>
        <v>0</v>
      </c>
    </row>
    <row r="92" ht="17.6" spans="1:13">
      <c r="A92" s="13">
        <v>80</v>
      </c>
      <c r="B92" s="16">
        <f t="shared" si="14"/>
        <v>46511</v>
      </c>
      <c r="C92" s="18">
        <f t="shared" si="15"/>
        <v>0.004375</v>
      </c>
      <c r="D92" s="7">
        <f t="shared" si="22"/>
        <v>2195.13803757765</v>
      </c>
      <c r="E92" s="7">
        <f t="shared" si="23"/>
        <v>209.700306809127</v>
      </c>
      <c r="F92" s="7">
        <f t="shared" si="16"/>
        <v>1985.43773076853</v>
      </c>
      <c r="G92" s="30"/>
      <c r="H92" s="7">
        <f t="shared" si="17"/>
        <v>45946.0609684606</v>
      </c>
      <c r="J92" s="31">
        <f t="shared" si="19"/>
        <v>22.8502401738879</v>
      </c>
      <c r="K92" s="27">
        <f t="shared" si="20"/>
        <v>22.85</v>
      </c>
      <c r="L92">
        <f t="shared" si="21"/>
        <v>23</v>
      </c>
      <c r="M92">
        <f t="shared" si="18"/>
        <v>0</v>
      </c>
    </row>
    <row r="93" ht="17.6" spans="1:13">
      <c r="A93" s="13">
        <v>81</v>
      </c>
      <c r="B93" s="16">
        <f t="shared" si="14"/>
        <v>46542</v>
      </c>
      <c r="C93" s="18">
        <f t="shared" si="15"/>
        <v>0.004375</v>
      </c>
      <c r="D93" s="7">
        <f t="shared" si="22"/>
        <v>2195.13803757765</v>
      </c>
      <c r="E93" s="7">
        <f t="shared" si="23"/>
        <v>201.014016737015</v>
      </c>
      <c r="F93" s="7">
        <f t="shared" si="16"/>
        <v>1994.12402084064</v>
      </c>
      <c r="G93" s="30"/>
      <c r="H93" s="7">
        <f t="shared" si="17"/>
        <v>43951.93694762</v>
      </c>
      <c r="J93" s="31">
        <f t="shared" si="19"/>
        <v>21.8570667788866</v>
      </c>
      <c r="K93" s="27">
        <f t="shared" si="20"/>
        <v>21.86</v>
      </c>
      <c r="L93">
        <f t="shared" si="21"/>
        <v>22</v>
      </c>
      <c r="M93">
        <f t="shared" si="18"/>
        <v>0</v>
      </c>
    </row>
    <row r="94" ht="17.6" spans="1:13">
      <c r="A94" s="13">
        <v>82</v>
      </c>
      <c r="B94" s="16">
        <f t="shared" si="14"/>
        <v>46572</v>
      </c>
      <c r="C94" s="18">
        <f t="shared" si="15"/>
        <v>0.004375</v>
      </c>
      <c r="D94" s="7">
        <f t="shared" si="22"/>
        <v>2195.13803757765</v>
      </c>
      <c r="E94" s="7">
        <f t="shared" si="23"/>
        <v>192.289724145837</v>
      </c>
      <c r="F94" s="7">
        <f t="shared" si="16"/>
        <v>2002.84831343181</v>
      </c>
      <c r="G94" s="30"/>
      <c r="H94" s="7">
        <f t="shared" si="17"/>
        <v>41949.0886341881</v>
      </c>
      <c r="J94" s="31">
        <f t="shared" si="19"/>
        <v>20.8638638497049</v>
      </c>
      <c r="K94" s="27">
        <f t="shared" si="20"/>
        <v>20.86</v>
      </c>
      <c r="L94">
        <f t="shared" si="21"/>
        <v>21</v>
      </c>
      <c r="M94">
        <f t="shared" si="18"/>
        <v>0</v>
      </c>
    </row>
    <row r="95" ht="17.6" spans="1:13">
      <c r="A95" s="13">
        <v>83</v>
      </c>
      <c r="B95" s="16">
        <f t="shared" si="14"/>
        <v>46603</v>
      </c>
      <c r="C95" s="18">
        <f t="shared" si="15"/>
        <v>0.004375</v>
      </c>
      <c r="D95" s="7">
        <f t="shared" si="22"/>
        <v>2195.13803757765</v>
      </c>
      <c r="E95" s="7">
        <f t="shared" si="23"/>
        <v>183.527262774573</v>
      </c>
      <c r="F95" s="7">
        <f t="shared" si="16"/>
        <v>2011.61077480308</v>
      </c>
      <c r="G95" s="30"/>
      <c r="H95" s="7">
        <f t="shared" si="17"/>
        <v>39937.4778593851</v>
      </c>
      <c r="J95" s="31">
        <f t="shared" si="19"/>
        <v>19.8706315132467</v>
      </c>
      <c r="K95" s="27">
        <f t="shared" si="20"/>
        <v>19.87</v>
      </c>
      <c r="L95">
        <f t="shared" si="21"/>
        <v>20</v>
      </c>
      <c r="M95">
        <f t="shared" si="18"/>
        <v>0</v>
      </c>
    </row>
    <row r="96" ht="17.6" spans="1:13">
      <c r="A96" s="13">
        <v>84</v>
      </c>
      <c r="B96" s="16">
        <f t="shared" si="14"/>
        <v>46634</v>
      </c>
      <c r="C96" s="18">
        <f t="shared" si="15"/>
        <v>0.004375</v>
      </c>
      <c r="D96" s="7">
        <f t="shared" si="22"/>
        <v>2195.13803757766</v>
      </c>
      <c r="E96" s="7">
        <f t="shared" si="23"/>
        <v>174.72646563481</v>
      </c>
      <c r="F96" s="7">
        <f t="shared" si="16"/>
        <v>2020.41157194285</v>
      </c>
      <c r="G96" s="30"/>
      <c r="H96" s="7">
        <f t="shared" si="17"/>
        <v>37917.0662874422</v>
      </c>
      <c r="J96" s="31">
        <f t="shared" si="19"/>
        <v>18.8773698958784</v>
      </c>
      <c r="K96" s="27">
        <f t="shared" si="20"/>
        <v>18.88</v>
      </c>
      <c r="L96">
        <f t="shared" si="21"/>
        <v>19</v>
      </c>
      <c r="M96">
        <f t="shared" si="18"/>
        <v>0</v>
      </c>
    </row>
    <row r="97" ht="17.6" spans="1:13">
      <c r="A97" s="13">
        <v>85</v>
      </c>
      <c r="B97" s="16">
        <f t="shared" si="14"/>
        <v>46664</v>
      </c>
      <c r="C97" s="18">
        <f t="shared" si="15"/>
        <v>0.004375</v>
      </c>
      <c r="D97" s="7">
        <f t="shared" si="22"/>
        <v>2195.13803757766</v>
      </c>
      <c r="E97" s="7">
        <f t="shared" si="23"/>
        <v>165.88716500756</v>
      </c>
      <c r="F97" s="7">
        <f t="shared" si="16"/>
        <v>2029.2508725701</v>
      </c>
      <c r="G97" s="30"/>
      <c r="H97" s="7">
        <f t="shared" si="17"/>
        <v>35887.8154148721</v>
      </c>
      <c r="J97" s="31">
        <f t="shared" si="19"/>
        <v>17.8840791234308</v>
      </c>
      <c r="K97" s="27">
        <f t="shared" si="20"/>
        <v>17.88</v>
      </c>
      <c r="L97">
        <f t="shared" si="21"/>
        <v>18</v>
      </c>
      <c r="M97">
        <f t="shared" si="18"/>
        <v>0</v>
      </c>
    </row>
    <row r="98" ht="17.6" spans="1:13">
      <c r="A98" s="13">
        <v>86</v>
      </c>
      <c r="B98" s="16">
        <f t="shared" si="14"/>
        <v>46695</v>
      </c>
      <c r="C98" s="18">
        <f t="shared" si="15"/>
        <v>0.004375</v>
      </c>
      <c r="D98" s="7">
        <f t="shared" si="22"/>
        <v>2195.13803757766</v>
      </c>
      <c r="E98" s="7">
        <f t="shared" si="23"/>
        <v>157.009192440066</v>
      </c>
      <c r="F98" s="7">
        <f t="shared" si="16"/>
        <v>2038.12884513759</v>
      </c>
      <c r="G98" s="30"/>
      <c r="H98" s="7">
        <f t="shared" si="17"/>
        <v>33849.6865697345</v>
      </c>
      <c r="J98" s="31">
        <f t="shared" si="19"/>
        <v>16.8907593212012</v>
      </c>
      <c r="K98" s="27">
        <f t="shared" si="20"/>
        <v>16.89</v>
      </c>
      <c r="L98">
        <f t="shared" si="21"/>
        <v>17</v>
      </c>
      <c r="M98">
        <f t="shared" si="18"/>
        <v>0</v>
      </c>
    </row>
    <row r="99" ht="17.6" spans="1:13">
      <c r="A99" s="13">
        <v>87</v>
      </c>
      <c r="B99" s="16">
        <f t="shared" si="14"/>
        <v>46725</v>
      </c>
      <c r="C99" s="18">
        <f t="shared" si="15"/>
        <v>0.004375</v>
      </c>
      <c r="D99" s="7">
        <f t="shared" si="22"/>
        <v>2195.13803757765</v>
      </c>
      <c r="E99" s="7">
        <f t="shared" si="23"/>
        <v>148.092378742589</v>
      </c>
      <c r="F99" s="7">
        <f t="shared" si="16"/>
        <v>2047.04565883507</v>
      </c>
      <c r="G99" s="30"/>
      <c r="H99" s="7">
        <f t="shared" si="17"/>
        <v>31802.6409108995</v>
      </c>
      <c r="J99" s="31">
        <f t="shared" si="19"/>
        <v>15.8974106139559</v>
      </c>
      <c r="K99" s="27">
        <f t="shared" si="20"/>
        <v>15.9</v>
      </c>
      <c r="L99">
        <f t="shared" si="21"/>
        <v>16</v>
      </c>
      <c r="M99">
        <f t="shared" si="18"/>
        <v>0</v>
      </c>
    </row>
    <row r="100" ht="17.6" spans="1:13">
      <c r="A100" s="13">
        <v>88</v>
      </c>
      <c r="B100" s="16">
        <f t="shared" si="14"/>
        <v>46756</v>
      </c>
      <c r="C100" s="18">
        <f t="shared" si="15"/>
        <v>0.004375</v>
      </c>
      <c r="D100" s="7">
        <f t="shared" si="22"/>
        <v>2195.13803757765</v>
      </c>
      <c r="E100" s="7">
        <f t="shared" si="23"/>
        <v>139.136553985185</v>
      </c>
      <c r="F100" s="7">
        <f t="shared" si="16"/>
        <v>2056.00148359247</v>
      </c>
      <c r="G100" s="30"/>
      <c r="H100" s="7">
        <f t="shared" si="17"/>
        <v>29746.639427307</v>
      </c>
      <c r="J100" s="31">
        <f t="shared" si="19"/>
        <v>14.9040331259321</v>
      </c>
      <c r="K100" s="27">
        <f t="shared" si="20"/>
        <v>14.9</v>
      </c>
      <c r="L100">
        <f t="shared" si="21"/>
        <v>15</v>
      </c>
      <c r="M100">
        <f t="shared" si="18"/>
        <v>0</v>
      </c>
    </row>
    <row r="101" ht="17.6" spans="1:13">
      <c r="A101" s="13">
        <v>89</v>
      </c>
      <c r="B101" s="16">
        <f t="shared" si="14"/>
        <v>46787</v>
      </c>
      <c r="C101" s="18">
        <f t="shared" si="15"/>
        <v>0.004375</v>
      </c>
      <c r="D101" s="7">
        <f t="shared" si="22"/>
        <v>2195.13803757766</v>
      </c>
      <c r="E101" s="7">
        <f t="shared" si="23"/>
        <v>130.141547494468</v>
      </c>
      <c r="F101" s="7">
        <f t="shared" si="16"/>
        <v>2064.99649008319</v>
      </c>
      <c r="G101" s="30"/>
      <c r="H101" s="7">
        <f t="shared" si="17"/>
        <v>27681.6429372238</v>
      </c>
      <c r="J101" s="31">
        <f t="shared" si="19"/>
        <v>13.9106269808405</v>
      </c>
      <c r="K101" s="27">
        <f t="shared" si="20"/>
        <v>13.91</v>
      </c>
      <c r="L101">
        <f t="shared" si="21"/>
        <v>14</v>
      </c>
      <c r="M101">
        <f t="shared" si="18"/>
        <v>0</v>
      </c>
    </row>
    <row r="102" ht="17.6" spans="1:13">
      <c r="A102" s="13">
        <v>90</v>
      </c>
      <c r="B102" s="16">
        <f t="shared" si="14"/>
        <v>46816</v>
      </c>
      <c r="C102" s="18">
        <f t="shared" si="15"/>
        <v>0.004375</v>
      </c>
      <c r="D102" s="7">
        <f t="shared" si="22"/>
        <v>2195.13803757766</v>
      </c>
      <c r="E102" s="7">
        <f t="shared" si="23"/>
        <v>121.107187850354</v>
      </c>
      <c r="F102" s="7">
        <f t="shared" si="16"/>
        <v>2074.03084972731</v>
      </c>
      <c r="G102" s="30"/>
      <c r="H102" s="7">
        <f t="shared" si="17"/>
        <v>25607.6120874965</v>
      </c>
      <c r="J102" s="31">
        <f t="shared" si="19"/>
        <v>12.9171923018667</v>
      </c>
      <c r="K102" s="27">
        <f t="shared" si="20"/>
        <v>12.92</v>
      </c>
      <c r="L102">
        <f t="shared" si="21"/>
        <v>13</v>
      </c>
      <c r="M102">
        <f t="shared" si="18"/>
        <v>0</v>
      </c>
    </row>
    <row r="103" ht="17.6" spans="1:13">
      <c r="A103" s="13">
        <v>91</v>
      </c>
      <c r="B103" s="16">
        <f t="shared" si="14"/>
        <v>46847</v>
      </c>
      <c r="C103" s="18">
        <f t="shared" si="15"/>
        <v>0.004375</v>
      </c>
      <c r="D103" s="7">
        <f t="shared" si="22"/>
        <v>2195.13803757766</v>
      </c>
      <c r="E103" s="7">
        <f t="shared" si="23"/>
        <v>112.033302882797</v>
      </c>
      <c r="F103" s="7">
        <f t="shared" si="16"/>
        <v>2083.10473469486</v>
      </c>
      <c r="G103" s="30"/>
      <c r="H103" s="7">
        <f t="shared" si="17"/>
        <v>23524.5073528017</v>
      </c>
      <c r="J103" s="31">
        <f t="shared" si="19"/>
        <v>11.9237292116744</v>
      </c>
      <c r="K103" s="27">
        <f t="shared" si="20"/>
        <v>11.92</v>
      </c>
      <c r="L103">
        <f t="shared" si="21"/>
        <v>12</v>
      </c>
      <c r="M103">
        <f t="shared" si="18"/>
        <v>0</v>
      </c>
    </row>
    <row r="104" ht="17.6" spans="1:13">
      <c r="A104" s="13">
        <v>92</v>
      </c>
      <c r="B104" s="16">
        <f t="shared" si="14"/>
        <v>46877</v>
      </c>
      <c r="C104" s="18">
        <f t="shared" si="15"/>
        <v>0.004375</v>
      </c>
      <c r="D104" s="7">
        <f t="shared" si="22"/>
        <v>2195.13803757766</v>
      </c>
      <c r="E104" s="7">
        <f t="shared" si="23"/>
        <v>102.919719668507</v>
      </c>
      <c r="F104" s="7">
        <f t="shared" si="16"/>
        <v>2092.21831790915</v>
      </c>
      <c r="G104" s="30"/>
      <c r="H104" s="7">
        <f t="shared" si="17"/>
        <v>21432.2890348925</v>
      </c>
      <c r="J104" s="31">
        <f t="shared" si="19"/>
        <v>10.9302378324065</v>
      </c>
      <c r="K104" s="27">
        <f t="shared" si="20"/>
        <v>10.93</v>
      </c>
      <c r="L104">
        <f t="shared" si="21"/>
        <v>11</v>
      </c>
      <c r="M104">
        <f t="shared" si="18"/>
        <v>0</v>
      </c>
    </row>
    <row r="105" ht="17.6" spans="1:13">
      <c r="A105" s="13">
        <v>93</v>
      </c>
      <c r="B105" s="16">
        <f t="shared" si="14"/>
        <v>46908</v>
      </c>
      <c r="C105" s="18">
        <f t="shared" si="15"/>
        <v>0.004375</v>
      </c>
      <c r="D105" s="7">
        <f t="shared" si="22"/>
        <v>2195.13803757766</v>
      </c>
      <c r="E105" s="7">
        <f t="shared" si="23"/>
        <v>93.7662645276547</v>
      </c>
      <c r="F105" s="7">
        <f t="shared" si="16"/>
        <v>2101.37177305001</v>
      </c>
      <c r="G105" s="30"/>
      <c r="H105" s="7">
        <f t="shared" si="17"/>
        <v>19330.9172618425</v>
      </c>
      <c r="J105" s="31">
        <f t="shared" si="19"/>
        <v>9.9367182856881</v>
      </c>
      <c r="K105" s="27">
        <f t="shared" si="20"/>
        <v>9.94</v>
      </c>
      <c r="L105">
        <f t="shared" si="21"/>
        <v>10</v>
      </c>
      <c r="M105">
        <f t="shared" si="18"/>
        <v>0</v>
      </c>
    </row>
    <row r="106" ht="17.6" spans="1:13">
      <c r="A106" s="13">
        <v>94</v>
      </c>
      <c r="B106" s="16">
        <f t="shared" si="14"/>
        <v>46938</v>
      </c>
      <c r="C106" s="18">
        <f t="shared" si="15"/>
        <v>0.004375</v>
      </c>
      <c r="D106" s="7">
        <f t="shared" si="22"/>
        <v>2195.13803757766</v>
      </c>
      <c r="E106" s="7">
        <f t="shared" si="23"/>
        <v>84.5727630205609</v>
      </c>
      <c r="F106" s="7">
        <f t="shared" si="16"/>
        <v>2110.5652745571</v>
      </c>
      <c r="G106" s="30"/>
      <c r="H106" s="7">
        <f t="shared" si="17"/>
        <v>17220.3519872854</v>
      </c>
      <c r="J106" s="31">
        <f t="shared" si="19"/>
        <v>8.9431706926282</v>
      </c>
      <c r="K106" s="27">
        <f t="shared" si="20"/>
        <v>8.94</v>
      </c>
      <c r="L106">
        <f t="shared" si="21"/>
        <v>9</v>
      </c>
      <c r="M106">
        <f t="shared" si="18"/>
        <v>0</v>
      </c>
    </row>
    <row r="107" ht="17.6" spans="1:13">
      <c r="A107" s="13">
        <v>95</v>
      </c>
      <c r="B107" s="16">
        <f t="shared" si="14"/>
        <v>46969</v>
      </c>
      <c r="C107" s="18">
        <f t="shared" si="15"/>
        <v>0.004375</v>
      </c>
      <c r="D107" s="7">
        <f t="shared" si="22"/>
        <v>2195.13803757766</v>
      </c>
      <c r="E107" s="7">
        <f t="shared" si="23"/>
        <v>75.3390399443736</v>
      </c>
      <c r="F107" s="7">
        <f t="shared" si="16"/>
        <v>2119.79899763329</v>
      </c>
      <c r="G107" s="30"/>
      <c r="H107" s="7">
        <f t="shared" si="17"/>
        <v>15100.5529896521</v>
      </c>
      <c r="J107" s="31">
        <f t="shared" si="19"/>
        <v>7.94959517382185</v>
      </c>
      <c r="K107" s="27">
        <f t="shared" si="20"/>
        <v>7.95</v>
      </c>
      <c r="L107">
        <f t="shared" si="21"/>
        <v>8</v>
      </c>
      <c r="M107">
        <f t="shared" si="18"/>
        <v>0</v>
      </c>
    </row>
    <row r="108" ht="17.6" spans="1:13">
      <c r="A108" s="13">
        <v>96</v>
      </c>
      <c r="B108" s="16">
        <f t="shared" si="14"/>
        <v>47000</v>
      </c>
      <c r="C108" s="18">
        <f t="shared" si="15"/>
        <v>0.004375</v>
      </c>
      <c r="D108" s="7">
        <f t="shared" si="22"/>
        <v>2195.13803757766</v>
      </c>
      <c r="E108" s="7">
        <f t="shared" si="23"/>
        <v>66.064919329728</v>
      </c>
      <c r="F108" s="7">
        <f t="shared" si="16"/>
        <v>2129.07311824793</v>
      </c>
      <c r="G108" s="30"/>
      <c r="H108" s="7">
        <f t="shared" si="17"/>
        <v>12971.4798714042</v>
      </c>
      <c r="J108" s="31">
        <f t="shared" si="19"/>
        <v>6.95599184935236</v>
      </c>
      <c r="K108" s="27">
        <f t="shared" si="20"/>
        <v>6.96</v>
      </c>
      <c r="L108">
        <f t="shared" si="21"/>
        <v>7</v>
      </c>
      <c r="M108">
        <f t="shared" si="18"/>
        <v>0</v>
      </c>
    </row>
    <row r="109" ht="17.6" spans="1:13">
      <c r="A109" s="13">
        <v>97</v>
      </c>
      <c r="B109" s="16">
        <f t="shared" si="14"/>
        <v>47030</v>
      </c>
      <c r="C109" s="18">
        <f t="shared" si="15"/>
        <v>0.004375</v>
      </c>
      <c r="D109" s="7">
        <f t="shared" si="22"/>
        <v>2195.13803757766</v>
      </c>
      <c r="E109" s="7">
        <f t="shared" si="23"/>
        <v>56.7502244373932</v>
      </c>
      <c r="F109" s="7">
        <f t="shared" si="16"/>
        <v>2138.38781314026</v>
      </c>
      <c r="G109" s="30"/>
      <c r="H109" s="7">
        <f t="shared" si="17"/>
        <v>10833.0920582639</v>
      </c>
      <c r="J109" s="31">
        <f t="shared" si="19"/>
        <v>5.96236083879337</v>
      </c>
      <c r="K109" s="27">
        <f t="shared" si="20"/>
        <v>5.96</v>
      </c>
      <c r="L109">
        <f t="shared" si="21"/>
        <v>6</v>
      </c>
      <c r="M109">
        <f t="shared" si="18"/>
        <v>0</v>
      </c>
    </row>
    <row r="110" ht="17.6" spans="1:13">
      <c r="A110" s="13">
        <v>98</v>
      </c>
      <c r="B110" s="16">
        <f t="shared" si="14"/>
        <v>47061</v>
      </c>
      <c r="C110" s="18">
        <f t="shared" si="15"/>
        <v>0.004375</v>
      </c>
      <c r="D110" s="7">
        <f t="shared" si="22"/>
        <v>2195.13803757768</v>
      </c>
      <c r="E110" s="7">
        <f t="shared" si="23"/>
        <v>47.3947777549046</v>
      </c>
      <c r="F110" s="7">
        <f t="shared" si="16"/>
        <v>2147.74325982277</v>
      </c>
      <c r="G110" s="30"/>
      <c r="H110" s="7">
        <f t="shared" si="17"/>
        <v>8685.34879844113</v>
      </c>
      <c r="J110" s="31">
        <f t="shared" si="19"/>
        <v>4.96870226121112</v>
      </c>
      <c r="K110" s="27">
        <f t="shared" si="20"/>
        <v>4.97</v>
      </c>
      <c r="L110">
        <f t="shared" si="21"/>
        <v>5</v>
      </c>
      <c r="M110">
        <f t="shared" si="18"/>
        <v>0</v>
      </c>
    </row>
    <row r="111" ht="17.6" spans="1:13">
      <c r="A111" s="13">
        <v>99</v>
      </c>
      <c r="B111" s="16">
        <f t="shared" si="14"/>
        <v>47091</v>
      </c>
      <c r="C111" s="18">
        <f t="shared" si="15"/>
        <v>0.004375</v>
      </c>
      <c r="D111" s="7">
        <f t="shared" si="22"/>
        <v>2195.13803757766</v>
      </c>
      <c r="E111" s="7">
        <f t="shared" si="23"/>
        <v>37.99840099318</v>
      </c>
      <c r="F111" s="7">
        <f t="shared" si="16"/>
        <v>2157.13963658448</v>
      </c>
      <c r="G111" s="30"/>
      <c r="H111" s="7">
        <f t="shared" si="17"/>
        <v>6528.20916185665</v>
      </c>
      <c r="J111" s="31">
        <f t="shared" si="19"/>
        <v>3.97501623516615</v>
      </c>
      <c r="K111" s="27">
        <f t="shared" si="20"/>
        <v>3.98</v>
      </c>
      <c r="L111">
        <f t="shared" si="21"/>
        <v>4</v>
      </c>
      <c r="M111">
        <f t="shared" si="18"/>
        <v>0</v>
      </c>
    </row>
    <row r="112" ht="17.6" spans="1:13">
      <c r="A112" s="13">
        <v>100</v>
      </c>
      <c r="B112" s="16">
        <f t="shared" si="14"/>
        <v>47122</v>
      </c>
      <c r="C112" s="18">
        <f t="shared" si="15"/>
        <v>0.004375</v>
      </c>
      <c r="D112" s="7">
        <f t="shared" si="22"/>
        <v>2195.13803757768</v>
      </c>
      <c r="E112" s="7">
        <f t="shared" si="23"/>
        <v>28.5609150831229</v>
      </c>
      <c r="F112" s="7">
        <f t="shared" si="16"/>
        <v>2166.57712249456</v>
      </c>
      <c r="G112" s="30"/>
      <c r="H112" s="7">
        <f t="shared" si="17"/>
        <v>4361.63203936209</v>
      </c>
      <c r="J112" s="31">
        <f t="shared" si="19"/>
        <v>2.98130287871597</v>
      </c>
      <c r="K112" s="27">
        <f t="shared" si="20"/>
        <v>2.98</v>
      </c>
      <c r="L112">
        <f t="shared" si="21"/>
        <v>3</v>
      </c>
      <c r="M112">
        <f t="shared" si="18"/>
        <v>0</v>
      </c>
    </row>
    <row r="113" ht="17.6" spans="1:13">
      <c r="A113" s="13">
        <v>101</v>
      </c>
      <c r="B113" s="16">
        <f t="shared" si="14"/>
        <v>47153</v>
      </c>
      <c r="C113" s="18">
        <f t="shared" si="15"/>
        <v>0.004375</v>
      </c>
      <c r="D113" s="7">
        <f t="shared" si="22"/>
        <v>2195.13803757765</v>
      </c>
      <c r="E113" s="7">
        <f t="shared" si="23"/>
        <v>19.0821401722092</v>
      </c>
      <c r="F113" s="7">
        <f t="shared" si="16"/>
        <v>2176.05589740544</v>
      </c>
      <c r="G113" s="30"/>
      <c r="H113" s="7">
        <f t="shared" si="17"/>
        <v>2185.57614195665</v>
      </c>
      <c r="J113" s="31">
        <f t="shared" si="19"/>
        <v>1.98756230941648</v>
      </c>
      <c r="K113" s="27">
        <f t="shared" si="20"/>
        <v>1.99</v>
      </c>
      <c r="L113">
        <f t="shared" si="21"/>
        <v>2</v>
      </c>
      <c r="M113">
        <f t="shared" si="18"/>
        <v>0</v>
      </c>
    </row>
    <row r="114" ht="17.6" spans="1:13">
      <c r="A114" s="13">
        <v>102</v>
      </c>
      <c r="B114" s="16">
        <f t="shared" si="14"/>
        <v>47181</v>
      </c>
      <c r="C114" s="18">
        <f t="shared" si="15"/>
        <v>0.004375</v>
      </c>
      <c r="D114" s="7">
        <f t="shared" si="22"/>
        <v>2195.1380375777</v>
      </c>
      <c r="E114" s="7">
        <f t="shared" si="23"/>
        <v>9.56189562106034</v>
      </c>
      <c r="F114" s="7">
        <f t="shared" si="16"/>
        <v>2185.57614195664</v>
      </c>
      <c r="G114" s="30"/>
      <c r="H114" s="7">
        <f t="shared" si="17"/>
        <v>9.09494701772928e-12</v>
      </c>
      <c r="J114" s="31">
        <f t="shared" si="19"/>
        <v>0.993794644324608</v>
      </c>
      <c r="K114" s="27">
        <f t="shared" si="20"/>
        <v>0.99</v>
      </c>
      <c r="L114">
        <f t="shared" si="21"/>
        <v>1</v>
      </c>
      <c r="M114">
        <f t="shared" si="18"/>
        <v>0</v>
      </c>
    </row>
    <row r="115" ht="17.6" spans="1:13">
      <c r="A115" s="13">
        <v>103</v>
      </c>
      <c r="B115" s="16">
        <f t="shared" si="14"/>
        <v>47212</v>
      </c>
      <c r="C115" s="18">
        <f t="shared" si="15"/>
        <v>0.004375</v>
      </c>
      <c r="D115" s="7" t="e">
        <f t="shared" si="22"/>
        <v>#NUM!</v>
      </c>
      <c r="E115" s="7">
        <f t="shared" si="23"/>
        <v>3.97903932025656e-14</v>
      </c>
      <c r="F115" s="7" t="e">
        <f t="shared" si="16"/>
        <v>#NUM!</v>
      </c>
      <c r="G115" s="30"/>
      <c r="H115" s="7" t="e">
        <f t="shared" si="17"/>
        <v>#NUM!</v>
      </c>
      <c r="J115" s="31">
        <f t="shared" si="19"/>
        <v>0</v>
      </c>
      <c r="K115" s="27">
        <f t="shared" si="20"/>
        <v>0</v>
      </c>
      <c r="L115">
        <f t="shared" si="21"/>
        <v>0</v>
      </c>
      <c r="M115">
        <f t="shared" si="18"/>
        <v>0</v>
      </c>
    </row>
    <row r="116" ht="17.6" spans="1:13">
      <c r="A116" s="13">
        <v>104</v>
      </c>
      <c r="B116" s="16">
        <f t="shared" si="14"/>
        <v>47242</v>
      </c>
      <c r="C116" s="18">
        <f t="shared" si="15"/>
        <v>0.004375</v>
      </c>
      <c r="D116" s="7" t="e">
        <f t="shared" si="22"/>
        <v>#NUM!</v>
      </c>
      <c r="E116" s="7" t="e">
        <f t="shared" si="23"/>
        <v>#NUM!</v>
      </c>
      <c r="F116" s="7" t="e">
        <f t="shared" si="16"/>
        <v>#NUM!</v>
      </c>
      <c r="G116" s="30"/>
      <c r="H116" s="7" t="e">
        <f t="shared" si="17"/>
        <v>#NUM!</v>
      </c>
      <c r="J116" s="31" t="e">
        <f t="shared" si="19"/>
        <v>#NUM!</v>
      </c>
      <c r="K116" s="27" t="e">
        <f t="shared" si="20"/>
        <v>#NUM!</v>
      </c>
      <c r="L116" t="e">
        <f t="shared" si="21"/>
        <v>#NUM!</v>
      </c>
      <c r="M116" t="e">
        <f t="shared" si="18"/>
        <v>#NUM!</v>
      </c>
    </row>
    <row r="117" ht="17.6" spans="1:13">
      <c r="A117" s="13">
        <v>105</v>
      </c>
      <c r="B117" s="16">
        <f t="shared" si="14"/>
        <v>47273</v>
      </c>
      <c r="C117" s="18">
        <f t="shared" si="15"/>
        <v>0.004375</v>
      </c>
      <c r="D117" s="7" t="e">
        <f t="shared" si="22"/>
        <v>#NUM!</v>
      </c>
      <c r="E117" s="7" t="e">
        <f t="shared" si="23"/>
        <v>#NUM!</v>
      </c>
      <c r="F117" s="7" t="e">
        <f t="shared" si="16"/>
        <v>#NUM!</v>
      </c>
      <c r="G117" s="30"/>
      <c r="H117" s="7" t="e">
        <f t="shared" si="17"/>
        <v>#NUM!</v>
      </c>
      <c r="J117" s="31" t="e">
        <f t="shared" si="19"/>
        <v>#NUM!</v>
      </c>
      <c r="K117" s="27" t="e">
        <f t="shared" si="20"/>
        <v>#NUM!</v>
      </c>
      <c r="L117" t="e">
        <f t="shared" si="21"/>
        <v>#NUM!</v>
      </c>
      <c r="M117" t="e">
        <f t="shared" si="18"/>
        <v>#NUM!</v>
      </c>
    </row>
    <row r="118" ht="17.6" spans="1:13">
      <c r="A118" s="13">
        <v>106</v>
      </c>
      <c r="B118" s="16">
        <f t="shared" si="14"/>
        <v>47303</v>
      </c>
      <c r="C118" s="18">
        <f t="shared" si="15"/>
        <v>0.004375</v>
      </c>
      <c r="D118" s="7" t="e">
        <f t="shared" si="22"/>
        <v>#NUM!</v>
      </c>
      <c r="E118" s="7" t="e">
        <f t="shared" si="23"/>
        <v>#NUM!</v>
      </c>
      <c r="F118" s="7" t="e">
        <f t="shared" si="16"/>
        <v>#NUM!</v>
      </c>
      <c r="G118" s="30"/>
      <c r="H118" s="7" t="e">
        <f t="shared" si="17"/>
        <v>#NUM!</v>
      </c>
      <c r="J118" s="31" t="e">
        <f t="shared" si="19"/>
        <v>#NUM!</v>
      </c>
      <c r="K118" s="27" t="e">
        <f t="shared" si="20"/>
        <v>#NUM!</v>
      </c>
      <c r="L118" t="e">
        <f t="shared" si="21"/>
        <v>#NUM!</v>
      </c>
      <c r="M118" t="e">
        <f t="shared" si="18"/>
        <v>#NUM!</v>
      </c>
    </row>
    <row r="119" ht="17.6" spans="1:13">
      <c r="A119" s="13">
        <v>107</v>
      </c>
      <c r="B119" s="16">
        <f t="shared" si="14"/>
        <v>47334</v>
      </c>
      <c r="C119" s="18">
        <f t="shared" si="15"/>
        <v>0.004375</v>
      </c>
      <c r="D119" s="7" t="e">
        <f t="shared" si="22"/>
        <v>#NUM!</v>
      </c>
      <c r="E119" s="7" t="e">
        <f t="shared" si="23"/>
        <v>#NUM!</v>
      </c>
      <c r="F119" s="7" t="e">
        <f t="shared" si="16"/>
        <v>#NUM!</v>
      </c>
      <c r="G119" s="30"/>
      <c r="H119" s="7" t="e">
        <f t="shared" si="17"/>
        <v>#NUM!</v>
      </c>
      <c r="J119" s="31" t="e">
        <f t="shared" si="19"/>
        <v>#NUM!</v>
      </c>
      <c r="K119" s="27" t="e">
        <f t="shared" si="20"/>
        <v>#NUM!</v>
      </c>
      <c r="L119" t="e">
        <f t="shared" si="21"/>
        <v>#NUM!</v>
      </c>
      <c r="M119" t="e">
        <f t="shared" si="18"/>
        <v>#NUM!</v>
      </c>
    </row>
    <row r="120" ht="17.6" spans="1:13">
      <c r="A120" s="13">
        <v>108</v>
      </c>
      <c r="B120" s="16">
        <f t="shared" si="14"/>
        <v>47365</v>
      </c>
      <c r="C120" s="18">
        <f t="shared" si="15"/>
        <v>0.004375</v>
      </c>
      <c r="D120" s="7" t="e">
        <f t="shared" si="22"/>
        <v>#NUM!</v>
      </c>
      <c r="E120" s="7" t="e">
        <f t="shared" si="23"/>
        <v>#NUM!</v>
      </c>
      <c r="F120" s="7" t="e">
        <f t="shared" si="16"/>
        <v>#NUM!</v>
      </c>
      <c r="G120" s="30"/>
      <c r="H120" s="7" t="e">
        <f t="shared" si="17"/>
        <v>#NUM!</v>
      </c>
      <c r="J120" s="31" t="e">
        <f t="shared" si="19"/>
        <v>#NUM!</v>
      </c>
      <c r="K120" s="27" t="e">
        <f t="shared" si="20"/>
        <v>#NUM!</v>
      </c>
      <c r="L120" t="e">
        <f t="shared" si="21"/>
        <v>#NUM!</v>
      </c>
      <c r="M120" t="e">
        <f t="shared" si="18"/>
        <v>#NUM!</v>
      </c>
    </row>
    <row r="121" ht="17.6" spans="1:13">
      <c r="A121" s="13">
        <v>109</v>
      </c>
      <c r="B121" s="16">
        <f t="shared" si="14"/>
        <v>47395</v>
      </c>
      <c r="C121" s="18">
        <f t="shared" si="15"/>
        <v>0.004375</v>
      </c>
      <c r="D121" s="7" t="e">
        <f t="shared" si="22"/>
        <v>#NUM!</v>
      </c>
      <c r="E121" s="7" t="e">
        <f t="shared" si="23"/>
        <v>#NUM!</v>
      </c>
      <c r="F121" s="7" t="e">
        <f t="shared" si="16"/>
        <v>#NUM!</v>
      </c>
      <c r="G121" s="30"/>
      <c r="H121" s="7" t="e">
        <f t="shared" si="17"/>
        <v>#NUM!</v>
      </c>
      <c r="J121" s="31" t="e">
        <f t="shared" si="19"/>
        <v>#NUM!</v>
      </c>
      <c r="K121" s="27" t="e">
        <f t="shared" si="20"/>
        <v>#NUM!</v>
      </c>
      <c r="L121" t="e">
        <f t="shared" si="21"/>
        <v>#NUM!</v>
      </c>
      <c r="M121" t="e">
        <f t="shared" si="18"/>
        <v>#NUM!</v>
      </c>
    </row>
    <row r="122" ht="17.6" spans="1:13">
      <c r="A122" s="13">
        <v>110</v>
      </c>
      <c r="B122" s="16">
        <f t="shared" si="14"/>
        <v>47426</v>
      </c>
      <c r="C122" s="18">
        <f t="shared" si="15"/>
        <v>0.004375</v>
      </c>
      <c r="D122" s="7" t="e">
        <f t="shared" si="22"/>
        <v>#NUM!</v>
      </c>
      <c r="E122" s="7" t="e">
        <f t="shared" si="23"/>
        <v>#NUM!</v>
      </c>
      <c r="F122" s="7" t="e">
        <f t="shared" si="16"/>
        <v>#NUM!</v>
      </c>
      <c r="G122" s="30"/>
      <c r="H122" s="7" t="e">
        <f t="shared" si="17"/>
        <v>#NUM!</v>
      </c>
      <c r="J122" s="31" t="e">
        <f t="shared" si="19"/>
        <v>#NUM!</v>
      </c>
      <c r="K122" s="27" t="e">
        <f t="shared" si="20"/>
        <v>#NUM!</v>
      </c>
      <c r="L122" t="e">
        <f t="shared" si="21"/>
        <v>#NUM!</v>
      </c>
      <c r="M122" t="e">
        <f t="shared" si="18"/>
        <v>#NUM!</v>
      </c>
    </row>
    <row r="123" ht="17.6" spans="1:13">
      <c r="A123" s="13">
        <v>111</v>
      </c>
      <c r="B123" s="16">
        <f t="shared" si="14"/>
        <v>47456</v>
      </c>
      <c r="C123" s="18">
        <f t="shared" si="15"/>
        <v>0.004375</v>
      </c>
      <c r="D123" s="7" t="e">
        <f t="shared" si="22"/>
        <v>#NUM!</v>
      </c>
      <c r="E123" s="7" t="e">
        <f t="shared" si="23"/>
        <v>#NUM!</v>
      </c>
      <c r="F123" s="7" t="e">
        <f t="shared" si="16"/>
        <v>#NUM!</v>
      </c>
      <c r="G123" s="30"/>
      <c r="H123" s="7" t="e">
        <f t="shared" si="17"/>
        <v>#NUM!</v>
      </c>
      <c r="J123" s="31" t="e">
        <f t="shared" si="19"/>
        <v>#NUM!</v>
      </c>
      <c r="K123" s="27" t="e">
        <f t="shared" si="20"/>
        <v>#NUM!</v>
      </c>
      <c r="L123" t="e">
        <f t="shared" si="21"/>
        <v>#NUM!</v>
      </c>
      <c r="M123" t="e">
        <f t="shared" si="18"/>
        <v>#NUM!</v>
      </c>
    </row>
    <row r="124" ht="17.6" spans="1:13">
      <c r="A124" s="13">
        <v>112</v>
      </c>
      <c r="B124" s="16">
        <f t="shared" si="14"/>
        <v>47487</v>
      </c>
      <c r="C124" s="18">
        <f t="shared" si="15"/>
        <v>0.004375</v>
      </c>
      <c r="D124" s="7" t="e">
        <f t="shared" si="22"/>
        <v>#NUM!</v>
      </c>
      <c r="E124" s="7" t="e">
        <f t="shared" si="23"/>
        <v>#NUM!</v>
      </c>
      <c r="F124" s="7" t="e">
        <f t="shared" si="16"/>
        <v>#NUM!</v>
      </c>
      <c r="G124" s="30"/>
      <c r="H124" s="7" t="e">
        <f t="shared" si="17"/>
        <v>#NUM!</v>
      </c>
      <c r="J124" s="31" t="e">
        <f t="shared" si="19"/>
        <v>#NUM!</v>
      </c>
      <c r="K124" s="27" t="e">
        <f t="shared" si="20"/>
        <v>#NUM!</v>
      </c>
      <c r="L124" t="e">
        <f t="shared" si="21"/>
        <v>#NUM!</v>
      </c>
      <c r="M124" t="e">
        <f t="shared" si="18"/>
        <v>#NUM!</v>
      </c>
    </row>
    <row r="125" ht="17.6" spans="1:13">
      <c r="A125" s="13">
        <v>113</v>
      </c>
      <c r="B125" s="16">
        <f t="shared" si="14"/>
        <v>47518</v>
      </c>
      <c r="C125" s="18">
        <f t="shared" si="15"/>
        <v>0.004375</v>
      </c>
      <c r="D125" s="7" t="e">
        <f t="shared" si="22"/>
        <v>#NUM!</v>
      </c>
      <c r="E125" s="7" t="e">
        <f t="shared" si="23"/>
        <v>#NUM!</v>
      </c>
      <c r="F125" s="7" t="e">
        <f t="shared" si="16"/>
        <v>#NUM!</v>
      </c>
      <c r="G125" s="30"/>
      <c r="H125" s="7" t="e">
        <f t="shared" si="17"/>
        <v>#NUM!</v>
      </c>
      <c r="J125" s="31" t="e">
        <f t="shared" si="19"/>
        <v>#NUM!</v>
      </c>
      <c r="K125" s="27" t="e">
        <f t="shared" si="20"/>
        <v>#NUM!</v>
      </c>
      <c r="L125" t="e">
        <f t="shared" si="21"/>
        <v>#NUM!</v>
      </c>
      <c r="M125" t="e">
        <f t="shared" si="18"/>
        <v>#NUM!</v>
      </c>
    </row>
    <row r="126" ht="17.6" spans="1:13">
      <c r="A126" s="13">
        <v>114</v>
      </c>
      <c r="B126" s="16">
        <f t="shared" si="14"/>
        <v>47546</v>
      </c>
      <c r="C126" s="18">
        <f t="shared" si="15"/>
        <v>0.004375</v>
      </c>
      <c r="D126" s="7" t="e">
        <f t="shared" si="22"/>
        <v>#NUM!</v>
      </c>
      <c r="E126" s="7" t="e">
        <f t="shared" si="23"/>
        <v>#NUM!</v>
      </c>
      <c r="F126" s="7" t="e">
        <f t="shared" si="16"/>
        <v>#NUM!</v>
      </c>
      <c r="G126" s="30"/>
      <c r="H126" s="7" t="e">
        <f t="shared" si="17"/>
        <v>#NUM!</v>
      </c>
      <c r="J126" s="31" t="e">
        <f t="shared" si="19"/>
        <v>#NUM!</v>
      </c>
      <c r="K126" s="27" t="e">
        <f t="shared" si="20"/>
        <v>#NUM!</v>
      </c>
      <c r="L126" t="e">
        <f t="shared" si="21"/>
        <v>#NUM!</v>
      </c>
      <c r="M126" t="e">
        <f t="shared" si="18"/>
        <v>#NUM!</v>
      </c>
    </row>
    <row r="127" ht="17.6" spans="1:13">
      <c r="A127" s="13">
        <v>115</v>
      </c>
      <c r="B127" s="16">
        <f t="shared" si="14"/>
        <v>47577</v>
      </c>
      <c r="C127" s="18">
        <f t="shared" si="15"/>
        <v>0.004375</v>
      </c>
      <c r="D127" s="7" t="e">
        <f t="shared" si="22"/>
        <v>#NUM!</v>
      </c>
      <c r="E127" s="7" t="e">
        <f t="shared" si="23"/>
        <v>#NUM!</v>
      </c>
      <c r="F127" s="7" t="e">
        <f t="shared" si="16"/>
        <v>#NUM!</v>
      </c>
      <c r="G127" s="30"/>
      <c r="H127" s="7" t="e">
        <f t="shared" si="17"/>
        <v>#NUM!</v>
      </c>
      <c r="J127" s="31" t="e">
        <f t="shared" si="19"/>
        <v>#NUM!</v>
      </c>
      <c r="K127" s="27" t="e">
        <f t="shared" si="20"/>
        <v>#NUM!</v>
      </c>
      <c r="L127" t="e">
        <f t="shared" si="21"/>
        <v>#NUM!</v>
      </c>
      <c r="M127" t="e">
        <f t="shared" si="18"/>
        <v>#NUM!</v>
      </c>
    </row>
    <row r="128" ht="17.6" spans="1:13">
      <c r="A128" s="13">
        <v>116</v>
      </c>
      <c r="B128" s="16">
        <f t="shared" si="14"/>
        <v>47607</v>
      </c>
      <c r="C128" s="18">
        <f t="shared" si="15"/>
        <v>0.004375</v>
      </c>
      <c r="D128" s="7" t="e">
        <f t="shared" si="22"/>
        <v>#NUM!</v>
      </c>
      <c r="E128" s="7" t="e">
        <f t="shared" si="23"/>
        <v>#NUM!</v>
      </c>
      <c r="F128" s="7" t="e">
        <f t="shared" si="16"/>
        <v>#NUM!</v>
      </c>
      <c r="G128" s="30"/>
      <c r="H128" s="7" t="e">
        <f t="shared" si="17"/>
        <v>#NUM!</v>
      </c>
      <c r="J128" s="31" t="e">
        <f t="shared" si="19"/>
        <v>#NUM!</v>
      </c>
      <c r="K128" s="27" t="e">
        <f t="shared" si="20"/>
        <v>#NUM!</v>
      </c>
      <c r="L128" t="e">
        <f t="shared" si="21"/>
        <v>#NUM!</v>
      </c>
      <c r="M128" t="e">
        <f t="shared" si="18"/>
        <v>#NUM!</v>
      </c>
    </row>
    <row r="129" ht="17.6" spans="1:13">
      <c r="A129" s="13">
        <v>117</v>
      </c>
      <c r="B129" s="16">
        <f t="shared" si="14"/>
        <v>47638</v>
      </c>
      <c r="C129" s="18">
        <f t="shared" si="15"/>
        <v>0.004375</v>
      </c>
      <c r="D129" s="7" t="e">
        <f t="shared" si="22"/>
        <v>#NUM!</v>
      </c>
      <c r="E129" s="7" t="e">
        <f t="shared" si="23"/>
        <v>#NUM!</v>
      </c>
      <c r="F129" s="7" t="e">
        <f t="shared" si="16"/>
        <v>#NUM!</v>
      </c>
      <c r="G129" s="30"/>
      <c r="H129" s="7" t="e">
        <f t="shared" si="17"/>
        <v>#NUM!</v>
      </c>
      <c r="J129" s="31" t="e">
        <f t="shared" si="19"/>
        <v>#NUM!</v>
      </c>
      <c r="K129" s="27" t="e">
        <f t="shared" si="20"/>
        <v>#NUM!</v>
      </c>
      <c r="L129" t="e">
        <f t="shared" si="21"/>
        <v>#NUM!</v>
      </c>
      <c r="M129" t="e">
        <f t="shared" si="18"/>
        <v>#NUM!</v>
      </c>
    </row>
    <row r="130" ht="17.6" spans="1:13">
      <c r="A130" s="13">
        <v>118</v>
      </c>
      <c r="B130" s="16">
        <f t="shared" si="14"/>
        <v>47668</v>
      </c>
      <c r="C130" s="18">
        <f t="shared" si="15"/>
        <v>0.004375</v>
      </c>
      <c r="D130" s="7" t="e">
        <f t="shared" si="22"/>
        <v>#NUM!</v>
      </c>
      <c r="E130" s="7" t="e">
        <f t="shared" si="23"/>
        <v>#NUM!</v>
      </c>
      <c r="F130" s="7" t="e">
        <f t="shared" si="16"/>
        <v>#NUM!</v>
      </c>
      <c r="G130" s="30"/>
      <c r="H130" s="7" t="e">
        <f t="shared" si="17"/>
        <v>#NUM!</v>
      </c>
      <c r="J130" s="31" t="e">
        <f t="shared" si="19"/>
        <v>#NUM!</v>
      </c>
      <c r="K130" s="27" t="e">
        <f t="shared" si="20"/>
        <v>#NUM!</v>
      </c>
      <c r="L130" t="e">
        <f t="shared" si="21"/>
        <v>#NUM!</v>
      </c>
      <c r="M130" t="e">
        <f t="shared" si="18"/>
        <v>#NUM!</v>
      </c>
    </row>
    <row r="131" ht="17.6" spans="1:13">
      <c r="A131" s="13">
        <v>119</v>
      </c>
      <c r="B131" s="16">
        <f t="shared" si="14"/>
        <v>47699</v>
      </c>
      <c r="C131" s="18">
        <f t="shared" si="15"/>
        <v>0.004375</v>
      </c>
      <c r="D131" s="7" t="e">
        <f t="shared" si="22"/>
        <v>#NUM!</v>
      </c>
      <c r="E131" s="7" t="e">
        <f t="shared" si="23"/>
        <v>#NUM!</v>
      </c>
      <c r="F131" s="7" t="e">
        <f t="shared" si="16"/>
        <v>#NUM!</v>
      </c>
      <c r="G131" s="30"/>
      <c r="H131" s="7" t="e">
        <f t="shared" si="17"/>
        <v>#NUM!</v>
      </c>
      <c r="J131" s="31" t="e">
        <f t="shared" si="19"/>
        <v>#NUM!</v>
      </c>
      <c r="K131" s="27" t="e">
        <f t="shared" si="20"/>
        <v>#NUM!</v>
      </c>
      <c r="L131" t="e">
        <f t="shared" si="21"/>
        <v>#NUM!</v>
      </c>
      <c r="M131" t="e">
        <f t="shared" si="18"/>
        <v>#NUM!</v>
      </c>
    </row>
    <row r="132" ht="17.6" spans="1:13">
      <c r="A132" s="13">
        <v>120</v>
      </c>
      <c r="B132" s="16">
        <f t="shared" si="14"/>
        <v>47730</v>
      </c>
      <c r="C132" s="18">
        <f t="shared" si="15"/>
        <v>0.004375</v>
      </c>
      <c r="D132" s="7" t="e">
        <f t="shared" si="22"/>
        <v>#NUM!</v>
      </c>
      <c r="E132" s="7" t="e">
        <f t="shared" si="23"/>
        <v>#NUM!</v>
      </c>
      <c r="F132" s="7" t="e">
        <f t="shared" si="16"/>
        <v>#NUM!</v>
      </c>
      <c r="G132" s="30"/>
      <c r="H132" s="7" t="e">
        <f t="shared" si="17"/>
        <v>#NUM!</v>
      </c>
      <c r="J132" s="31" t="e">
        <f t="shared" si="19"/>
        <v>#NUM!</v>
      </c>
      <c r="K132" s="27" t="e">
        <f t="shared" si="20"/>
        <v>#NUM!</v>
      </c>
      <c r="L132" t="e">
        <f t="shared" si="21"/>
        <v>#NUM!</v>
      </c>
      <c r="M132" t="e">
        <f t="shared" si="18"/>
        <v>#NUM!</v>
      </c>
    </row>
    <row r="133" ht="17.6" spans="1:13">
      <c r="A133" s="13">
        <v>121</v>
      </c>
      <c r="B133" s="16">
        <f t="shared" si="14"/>
        <v>47760</v>
      </c>
      <c r="C133" s="18">
        <f t="shared" si="15"/>
        <v>0.004375</v>
      </c>
      <c r="D133" s="7" t="e">
        <f t="shared" si="22"/>
        <v>#NUM!</v>
      </c>
      <c r="E133" s="7" t="e">
        <f t="shared" si="23"/>
        <v>#NUM!</v>
      </c>
      <c r="F133" s="7" t="e">
        <f t="shared" si="16"/>
        <v>#NUM!</v>
      </c>
      <c r="G133" s="30"/>
      <c r="H133" s="7" t="e">
        <f t="shared" si="17"/>
        <v>#NUM!</v>
      </c>
      <c r="J133" s="31" t="e">
        <f t="shared" si="19"/>
        <v>#NUM!</v>
      </c>
      <c r="K133" s="27" t="e">
        <f t="shared" si="20"/>
        <v>#NUM!</v>
      </c>
      <c r="L133" t="e">
        <f t="shared" si="21"/>
        <v>#NUM!</v>
      </c>
      <c r="M133" t="e">
        <f t="shared" si="18"/>
        <v>#NUM!</v>
      </c>
    </row>
    <row r="134" ht="17.6" spans="1:13">
      <c r="A134" s="13">
        <v>122</v>
      </c>
      <c r="B134" s="16">
        <f t="shared" si="14"/>
        <v>47791</v>
      </c>
      <c r="C134" s="18">
        <f t="shared" si="15"/>
        <v>0.004375</v>
      </c>
      <c r="D134" s="7" t="e">
        <f t="shared" si="22"/>
        <v>#NUM!</v>
      </c>
      <c r="E134" s="7" t="e">
        <f t="shared" si="23"/>
        <v>#NUM!</v>
      </c>
      <c r="F134" s="7" t="e">
        <f t="shared" si="16"/>
        <v>#NUM!</v>
      </c>
      <c r="G134" s="30"/>
      <c r="H134" s="7" t="e">
        <f t="shared" si="17"/>
        <v>#NUM!</v>
      </c>
      <c r="J134" s="31" t="e">
        <f t="shared" si="19"/>
        <v>#NUM!</v>
      </c>
      <c r="K134" s="27" t="e">
        <f t="shared" si="20"/>
        <v>#NUM!</v>
      </c>
      <c r="L134" t="e">
        <f t="shared" si="21"/>
        <v>#NUM!</v>
      </c>
      <c r="M134" t="e">
        <f t="shared" si="18"/>
        <v>#NUM!</v>
      </c>
    </row>
    <row r="135" ht="17.6" spans="1:13">
      <c r="A135" s="13">
        <v>123</v>
      </c>
      <c r="B135" s="16">
        <f t="shared" si="14"/>
        <v>47821</v>
      </c>
      <c r="C135" s="18">
        <f t="shared" si="15"/>
        <v>0.004375</v>
      </c>
      <c r="D135" s="7" t="e">
        <f t="shared" si="22"/>
        <v>#NUM!</v>
      </c>
      <c r="E135" s="7" t="e">
        <f t="shared" si="23"/>
        <v>#NUM!</v>
      </c>
      <c r="F135" s="7" t="e">
        <f t="shared" si="16"/>
        <v>#NUM!</v>
      </c>
      <c r="G135" s="30"/>
      <c r="H135" s="7" t="e">
        <f t="shared" si="17"/>
        <v>#NUM!</v>
      </c>
      <c r="J135" s="31" t="e">
        <f t="shared" si="19"/>
        <v>#NUM!</v>
      </c>
      <c r="K135" s="27" t="e">
        <f t="shared" si="20"/>
        <v>#NUM!</v>
      </c>
      <c r="L135" t="e">
        <f t="shared" si="21"/>
        <v>#NUM!</v>
      </c>
      <c r="M135" t="e">
        <f t="shared" si="18"/>
        <v>#NUM!</v>
      </c>
    </row>
    <row r="136" ht="17.6" spans="1:13">
      <c r="A136" s="13">
        <v>124</v>
      </c>
      <c r="B136" s="16">
        <f t="shared" si="14"/>
        <v>47852</v>
      </c>
      <c r="C136" s="18">
        <f t="shared" si="15"/>
        <v>0.004375</v>
      </c>
      <c r="D136" s="7" t="e">
        <f t="shared" si="22"/>
        <v>#NUM!</v>
      </c>
      <c r="E136" s="7" t="e">
        <f t="shared" si="23"/>
        <v>#NUM!</v>
      </c>
      <c r="F136" s="7" t="e">
        <f t="shared" si="16"/>
        <v>#NUM!</v>
      </c>
      <c r="G136" s="30"/>
      <c r="H136" s="7" t="e">
        <f t="shared" si="17"/>
        <v>#NUM!</v>
      </c>
      <c r="J136" s="31" t="e">
        <f t="shared" si="19"/>
        <v>#NUM!</v>
      </c>
      <c r="K136" s="27" t="e">
        <f t="shared" si="20"/>
        <v>#NUM!</v>
      </c>
      <c r="L136" t="e">
        <f t="shared" si="21"/>
        <v>#NUM!</v>
      </c>
      <c r="M136" t="e">
        <f t="shared" si="18"/>
        <v>#NUM!</v>
      </c>
    </row>
    <row r="137" ht="17.6" spans="1:13">
      <c r="A137" s="13">
        <v>125</v>
      </c>
      <c r="B137" s="16">
        <f t="shared" si="14"/>
        <v>47883</v>
      </c>
      <c r="C137" s="18">
        <f t="shared" si="15"/>
        <v>0.004375</v>
      </c>
      <c r="D137" s="7" t="e">
        <f t="shared" si="22"/>
        <v>#NUM!</v>
      </c>
      <c r="E137" s="7" t="e">
        <f t="shared" si="23"/>
        <v>#NUM!</v>
      </c>
      <c r="F137" s="7" t="e">
        <f t="shared" si="16"/>
        <v>#NUM!</v>
      </c>
      <c r="G137" s="30"/>
      <c r="H137" s="7" t="e">
        <f t="shared" si="17"/>
        <v>#NUM!</v>
      </c>
      <c r="J137" s="31" t="e">
        <f t="shared" si="19"/>
        <v>#NUM!</v>
      </c>
      <c r="K137" s="27" t="e">
        <f t="shared" si="20"/>
        <v>#NUM!</v>
      </c>
      <c r="L137" t="e">
        <f t="shared" si="21"/>
        <v>#NUM!</v>
      </c>
      <c r="M137" t="e">
        <f t="shared" si="18"/>
        <v>#NUM!</v>
      </c>
    </row>
    <row r="138" ht="17.6" spans="1:13">
      <c r="A138" s="13">
        <v>126</v>
      </c>
      <c r="B138" s="16">
        <f t="shared" si="14"/>
        <v>47911</v>
      </c>
      <c r="C138" s="18">
        <f t="shared" si="15"/>
        <v>0.004375</v>
      </c>
      <c r="D138" s="7" t="e">
        <f t="shared" si="22"/>
        <v>#NUM!</v>
      </c>
      <c r="E138" s="7" t="e">
        <f t="shared" si="23"/>
        <v>#NUM!</v>
      </c>
      <c r="F138" s="7" t="e">
        <f t="shared" si="16"/>
        <v>#NUM!</v>
      </c>
      <c r="G138" s="30"/>
      <c r="H138" s="7" t="e">
        <f t="shared" si="17"/>
        <v>#NUM!</v>
      </c>
      <c r="J138" s="31" t="e">
        <f t="shared" si="19"/>
        <v>#NUM!</v>
      </c>
      <c r="K138" s="27" t="e">
        <f t="shared" si="20"/>
        <v>#NUM!</v>
      </c>
      <c r="L138" t="e">
        <f t="shared" si="21"/>
        <v>#NUM!</v>
      </c>
      <c r="M138" t="e">
        <f t="shared" si="18"/>
        <v>#NUM!</v>
      </c>
    </row>
    <row r="139" ht="17.6" spans="1:13">
      <c r="A139" s="13">
        <v>127</v>
      </c>
      <c r="B139" s="16">
        <f t="shared" si="14"/>
        <v>47942</v>
      </c>
      <c r="C139" s="18">
        <f t="shared" si="15"/>
        <v>0.004375</v>
      </c>
      <c r="D139" s="7" t="e">
        <f t="shared" si="22"/>
        <v>#NUM!</v>
      </c>
      <c r="E139" s="7" t="e">
        <f t="shared" si="23"/>
        <v>#NUM!</v>
      </c>
      <c r="F139" s="7" t="e">
        <f t="shared" si="16"/>
        <v>#NUM!</v>
      </c>
      <c r="G139" s="30"/>
      <c r="H139" s="7" t="e">
        <f t="shared" si="17"/>
        <v>#NUM!</v>
      </c>
      <c r="J139" s="31" t="e">
        <f t="shared" si="19"/>
        <v>#NUM!</v>
      </c>
      <c r="K139" s="27" t="e">
        <f t="shared" si="20"/>
        <v>#NUM!</v>
      </c>
      <c r="L139" t="e">
        <f t="shared" si="21"/>
        <v>#NUM!</v>
      </c>
      <c r="M139" t="e">
        <f t="shared" si="18"/>
        <v>#NUM!</v>
      </c>
    </row>
    <row r="140" ht="17.6" spans="1:13">
      <c r="A140" s="13">
        <v>128</v>
      </c>
      <c r="B140" s="16">
        <f t="shared" si="14"/>
        <v>47972</v>
      </c>
      <c r="C140" s="18">
        <f t="shared" si="15"/>
        <v>0.004375</v>
      </c>
      <c r="D140" s="7" t="e">
        <f t="shared" si="22"/>
        <v>#NUM!</v>
      </c>
      <c r="E140" s="7" t="e">
        <f t="shared" si="23"/>
        <v>#NUM!</v>
      </c>
      <c r="F140" s="7" t="e">
        <f t="shared" si="16"/>
        <v>#NUM!</v>
      </c>
      <c r="G140" s="30"/>
      <c r="H140" s="7" t="e">
        <f t="shared" si="17"/>
        <v>#NUM!</v>
      </c>
      <c r="J140" s="31" t="e">
        <f t="shared" si="19"/>
        <v>#NUM!</v>
      </c>
      <c r="K140" s="27" t="e">
        <f t="shared" si="20"/>
        <v>#NUM!</v>
      </c>
      <c r="L140" t="e">
        <f t="shared" si="21"/>
        <v>#NUM!</v>
      </c>
      <c r="M140" t="e">
        <f t="shared" si="18"/>
        <v>#NUM!</v>
      </c>
    </row>
    <row r="141" ht="17.6" spans="1:13">
      <c r="A141" s="13">
        <v>129</v>
      </c>
      <c r="B141" s="16">
        <f t="shared" ref="B141:B204" si="24">EDATE(B140,1)</f>
        <v>48003</v>
      </c>
      <c r="C141" s="18">
        <f t="shared" si="15"/>
        <v>0.004375</v>
      </c>
      <c r="D141" s="7" t="e">
        <f t="shared" si="22"/>
        <v>#NUM!</v>
      </c>
      <c r="E141" s="7" t="e">
        <f t="shared" si="23"/>
        <v>#NUM!</v>
      </c>
      <c r="F141" s="7" t="e">
        <f t="shared" si="16"/>
        <v>#NUM!</v>
      </c>
      <c r="G141" s="30"/>
      <c r="H141" s="7" t="e">
        <f t="shared" si="17"/>
        <v>#NUM!</v>
      </c>
      <c r="J141" s="31" t="e">
        <f t="shared" si="19"/>
        <v>#NUM!</v>
      </c>
      <c r="K141" s="27" t="e">
        <f t="shared" si="20"/>
        <v>#NUM!</v>
      </c>
      <c r="L141" t="e">
        <f t="shared" si="21"/>
        <v>#NUM!</v>
      </c>
      <c r="M141" t="e">
        <f t="shared" si="18"/>
        <v>#NUM!</v>
      </c>
    </row>
    <row r="142" ht="17.6" spans="1:13">
      <c r="A142" s="13">
        <v>130</v>
      </c>
      <c r="B142" s="16">
        <f t="shared" si="24"/>
        <v>48033</v>
      </c>
      <c r="C142" s="18">
        <f t="shared" ref="C142:C205" si="25">C141</f>
        <v>0.004375</v>
      </c>
      <c r="D142" s="7" t="e">
        <f t="shared" si="22"/>
        <v>#NUM!</v>
      </c>
      <c r="E142" s="7" t="e">
        <f t="shared" si="23"/>
        <v>#NUM!</v>
      </c>
      <c r="F142" s="7" t="e">
        <f t="shared" ref="F142:F205" si="26">D142-E142</f>
        <v>#NUM!</v>
      </c>
      <c r="G142" s="30"/>
      <c r="H142" s="7" t="e">
        <f t="shared" ref="H142:H205" si="27">H141-F142-G142</f>
        <v>#NUM!</v>
      </c>
      <c r="J142" s="31" t="e">
        <f t="shared" si="19"/>
        <v>#NUM!</v>
      </c>
      <c r="K142" s="27" t="e">
        <f t="shared" si="20"/>
        <v>#NUM!</v>
      </c>
      <c r="L142" t="e">
        <f t="shared" si="21"/>
        <v>#NUM!</v>
      </c>
      <c r="M142" t="e">
        <f t="shared" si="18"/>
        <v>#NUM!</v>
      </c>
    </row>
    <row r="143" ht="17.6" spans="1:13">
      <c r="A143" s="13">
        <v>131</v>
      </c>
      <c r="B143" s="16">
        <f t="shared" si="24"/>
        <v>48064</v>
      </c>
      <c r="C143" s="18">
        <f t="shared" si="25"/>
        <v>0.004375</v>
      </c>
      <c r="D143" s="7" t="e">
        <f t="shared" si="22"/>
        <v>#NUM!</v>
      </c>
      <c r="E143" s="7" t="e">
        <f t="shared" si="23"/>
        <v>#NUM!</v>
      </c>
      <c r="F143" s="7" t="e">
        <f t="shared" si="26"/>
        <v>#NUM!</v>
      </c>
      <c r="G143" s="30"/>
      <c r="H143" s="7" t="e">
        <f t="shared" si="27"/>
        <v>#NUM!</v>
      </c>
      <c r="J143" s="31" t="e">
        <f t="shared" si="19"/>
        <v>#NUM!</v>
      </c>
      <c r="K143" s="27" t="e">
        <f t="shared" si="20"/>
        <v>#NUM!</v>
      </c>
      <c r="L143" t="e">
        <f t="shared" si="21"/>
        <v>#NUM!</v>
      </c>
      <c r="M143" t="e">
        <f t="shared" ref="M143:M206" si="28">L142-L143-1</f>
        <v>#NUM!</v>
      </c>
    </row>
    <row r="144" ht="17.6" spans="1:13">
      <c r="A144" s="13">
        <v>132</v>
      </c>
      <c r="B144" s="16">
        <f t="shared" si="24"/>
        <v>48095</v>
      </c>
      <c r="C144" s="18">
        <f t="shared" si="25"/>
        <v>0.004375</v>
      </c>
      <c r="D144" s="7" t="e">
        <f t="shared" si="22"/>
        <v>#NUM!</v>
      </c>
      <c r="E144" s="7" t="e">
        <f t="shared" si="23"/>
        <v>#NUM!</v>
      </c>
      <c r="F144" s="7" t="e">
        <f t="shared" si="26"/>
        <v>#NUM!</v>
      </c>
      <c r="G144" s="30"/>
      <c r="H144" s="7" t="e">
        <f t="shared" si="27"/>
        <v>#NUM!</v>
      </c>
      <c r="J144" s="31" t="e">
        <f t="shared" si="19"/>
        <v>#NUM!</v>
      </c>
      <c r="K144" s="27" t="e">
        <f t="shared" si="20"/>
        <v>#NUM!</v>
      </c>
      <c r="L144" t="e">
        <f t="shared" si="21"/>
        <v>#NUM!</v>
      </c>
      <c r="M144" t="e">
        <f t="shared" si="28"/>
        <v>#NUM!</v>
      </c>
    </row>
    <row r="145" ht="17.6" spans="1:13">
      <c r="A145" s="13">
        <v>133</v>
      </c>
      <c r="B145" s="16">
        <f t="shared" si="24"/>
        <v>48125</v>
      </c>
      <c r="C145" s="18">
        <f t="shared" si="25"/>
        <v>0.004375</v>
      </c>
      <c r="D145" s="7" t="e">
        <f t="shared" si="22"/>
        <v>#NUM!</v>
      </c>
      <c r="E145" s="7" t="e">
        <f t="shared" si="23"/>
        <v>#NUM!</v>
      </c>
      <c r="F145" s="7" t="e">
        <f t="shared" si="26"/>
        <v>#NUM!</v>
      </c>
      <c r="G145" s="30"/>
      <c r="H145" s="7" t="e">
        <f t="shared" si="27"/>
        <v>#NUM!</v>
      </c>
      <c r="J145" s="31" t="e">
        <f t="shared" si="19"/>
        <v>#NUM!</v>
      </c>
      <c r="K145" s="27" t="e">
        <f t="shared" si="20"/>
        <v>#NUM!</v>
      </c>
      <c r="L145" t="e">
        <f t="shared" si="21"/>
        <v>#NUM!</v>
      </c>
      <c r="M145" t="e">
        <f t="shared" si="28"/>
        <v>#NUM!</v>
      </c>
    </row>
    <row r="146" ht="17.6" spans="1:13">
      <c r="A146" s="13">
        <v>134</v>
      </c>
      <c r="B146" s="16">
        <f t="shared" si="24"/>
        <v>48156</v>
      </c>
      <c r="C146" s="18">
        <f t="shared" si="25"/>
        <v>0.004375</v>
      </c>
      <c r="D146" s="7" t="e">
        <f t="shared" si="22"/>
        <v>#NUM!</v>
      </c>
      <c r="E146" s="7" t="e">
        <f t="shared" si="23"/>
        <v>#NUM!</v>
      </c>
      <c r="F146" s="7" t="e">
        <f t="shared" si="26"/>
        <v>#NUM!</v>
      </c>
      <c r="G146" s="30"/>
      <c r="H146" s="7" t="e">
        <f t="shared" si="27"/>
        <v>#NUM!</v>
      </c>
      <c r="J146" s="31" t="e">
        <f t="shared" si="19"/>
        <v>#NUM!</v>
      </c>
      <c r="K146" s="27" t="e">
        <f t="shared" si="20"/>
        <v>#NUM!</v>
      </c>
      <c r="L146" t="e">
        <f t="shared" si="21"/>
        <v>#NUM!</v>
      </c>
      <c r="M146" t="e">
        <f t="shared" si="28"/>
        <v>#NUM!</v>
      </c>
    </row>
    <row r="147" ht="17.6" spans="1:13">
      <c r="A147" s="13">
        <v>135</v>
      </c>
      <c r="B147" s="16">
        <f t="shared" si="24"/>
        <v>48186</v>
      </c>
      <c r="C147" s="18">
        <f t="shared" si="25"/>
        <v>0.004375</v>
      </c>
      <c r="D147" s="7" t="e">
        <f t="shared" si="22"/>
        <v>#NUM!</v>
      </c>
      <c r="E147" s="7" t="e">
        <f t="shared" si="23"/>
        <v>#NUM!</v>
      </c>
      <c r="F147" s="7" t="e">
        <f t="shared" si="26"/>
        <v>#NUM!</v>
      </c>
      <c r="G147" s="30"/>
      <c r="H147" s="7" t="e">
        <f t="shared" si="27"/>
        <v>#NUM!</v>
      </c>
      <c r="J147" s="31" t="e">
        <f t="shared" si="19"/>
        <v>#NUM!</v>
      </c>
      <c r="K147" s="27" t="e">
        <f t="shared" si="20"/>
        <v>#NUM!</v>
      </c>
      <c r="L147" t="e">
        <f t="shared" si="21"/>
        <v>#NUM!</v>
      </c>
      <c r="M147" t="e">
        <f t="shared" si="28"/>
        <v>#NUM!</v>
      </c>
    </row>
    <row r="148" ht="17.6" spans="1:13">
      <c r="A148" s="13">
        <v>136</v>
      </c>
      <c r="B148" s="16">
        <f t="shared" si="24"/>
        <v>48217</v>
      </c>
      <c r="C148" s="18">
        <f t="shared" si="25"/>
        <v>0.004375</v>
      </c>
      <c r="D148" s="7" t="e">
        <f t="shared" si="22"/>
        <v>#NUM!</v>
      </c>
      <c r="E148" s="7" t="e">
        <f t="shared" si="23"/>
        <v>#NUM!</v>
      </c>
      <c r="F148" s="7" t="e">
        <f t="shared" si="26"/>
        <v>#NUM!</v>
      </c>
      <c r="G148" s="30"/>
      <c r="H148" s="7" t="e">
        <f t="shared" si="27"/>
        <v>#NUM!</v>
      </c>
      <c r="J148" s="31" t="e">
        <f t="shared" si="19"/>
        <v>#NUM!</v>
      </c>
      <c r="K148" s="27" t="e">
        <f t="shared" si="20"/>
        <v>#NUM!</v>
      </c>
      <c r="L148" t="e">
        <f t="shared" si="21"/>
        <v>#NUM!</v>
      </c>
      <c r="M148" t="e">
        <f t="shared" si="28"/>
        <v>#NUM!</v>
      </c>
    </row>
    <row r="149" ht="17.6" spans="1:13">
      <c r="A149" s="13">
        <v>137</v>
      </c>
      <c r="B149" s="16">
        <f t="shared" si="24"/>
        <v>48248</v>
      </c>
      <c r="C149" s="18">
        <f t="shared" si="25"/>
        <v>0.004375</v>
      </c>
      <c r="D149" s="7" t="e">
        <f t="shared" si="22"/>
        <v>#NUM!</v>
      </c>
      <c r="E149" s="7" t="e">
        <f t="shared" si="23"/>
        <v>#NUM!</v>
      </c>
      <c r="F149" s="7" t="e">
        <f t="shared" si="26"/>
        <v>#NUM!</v>
      </c>
      <c r="G149" s="30"/>
      <c r="H149" s="7" t="e">
        <f t="shared" si="27"/>
        <v>#NUM!</v>
      </c>
      <c r="J149" s="31" t="e">
        <f t="shared" si="19"/>
        <v>#NUM!</v>
      </c>
      <c r="K149" s="27" t="e">
        <f t="shared" si="20"/>
        <v>#NUM!</v>
      </c>
      <c r="L149" t="e">
        <f t="shared" si="21"/>
        <v>#NUM!</v>
      </c>
      <c r="M149" t="e">
        <f t="shared" si="28"/>
        <v>#NUM!</v>
      </c>
    </row>
    <row r="150" ht="17.6" spans="1:13">
      <c r="A150" s="13">
        <v>138</v>
      </c>
      <c r="B150" s="16">
        <f t="shared" si="24"/>
        <v>48277</v>
      </c>
      <c r="C150" s="18">
        <f t="shared" si="25"/>
        <v>0.004375</v>
      </c>
      <c r="D150" s="7" t="e">
        <f t="shared" si="22"/>
        <v>#NUM!</v>
      </c>
      <c r="E150" s="7" t="e">
        <f t="shared" si="23"/>
        <v>#NUM!</v>
      </c>
      <c r="F150" s="7" t="e">
        <f t="shared" si="26"/>
        <v>#NUM!</v>
      </c>
      <c r="G150" s="30"/>
      <c r="H150" s="7" t="e">
        <f t="shared" si="27"/>
        <v>#NUM!</v>
      </c>
      <c r="J150" s="31" t="e">
        <f t="shared" si="19"/>
        <v>#NUM!</v>
      </c>
      <c r="K150" s="27" t="e">
        <f t="shared" si="20"/>
        <v>#NUM!</v>
      </c>
      <c r="L150" t="e">
        <f t="shared" si="21"/>
        <v>#NUM!</v>
      </c>
      <c r="M150" t="e">
        <f t="shared" si="28"/>
        <v>#NUM!</v>
      </c>
    </row>
    <row r="151" ht="17.6" spans="1:13">
      <c r="A151" s="13">
        <v>139</v>
      </c>
      <c r="B151" s="16">
        <f t="shared" si="24"/>
        <v>48308</v>
      </c>
      <c r="C151" s="18">
        <f t="shared" si="25"/>
        <v>0.004375</v>
      </c>
      <c r="D151" s="7" t="e">
        <f t="shared" si="22"/>
        <v>#NUM!</v>
      </c>
      <c r="E151" s="7" t="e">
        <f t="shared" si="23"/>
        <v>#NUM!</v>
      </c>
      <c r="F151" s="7" t="e">
        <f t="shared" si="26"/>
        <v>#NUM!</v>
      </c>
      <c r="G151" s="30"/>
      <c r="H151" s="7" t="e">
        <f t="shared" si="27"/>
        <v>#NUM!</v>
      </c>
      <c r="J151" s="31" t="e">
        <f t="shared" si="19"/>
        <v>#NUM!</v>
      </c>
      <c r="K151" s="27" t="e">
        <f t="shared" si="20"/>
        <v>#NUM!</v>
      </c>
      <c r="L151" t="e">
        <f t="shared" si="21"/>
        <v>#NUM!</v>
      </c>
      <c r="M151" t="e">
        <f t="shared" si="28"/>
        <v>#NUM!</v>
      </c>
    </row>
    <row r="152" ht="17.6" spans="1:13">
      <c r="A152" s="13">
        <v>140</v>
      </c>
      <c r="B152" s="16">
        <f t="shared" si="24"/>
        <v>48338</v>
      </c>
      <c r="C152" s="18">
        <f t="shared" si="25"/>
        <v>0.004375</v>
      </c>
      <c r="D152" s="7" t="e">
        <f t="shared" si="22"/>
        <v>#NUM!</v>
      </c>
      <c r="E152" s="7" t="e">
        <f t="shared" si="23"/>
        <v>#NUM!</v>
      </c>
      <c r="F152" s="7" t="e">
        <f t="shared" si="26"/>
        <v>#NUM!</v>
      </c>
      <c r="G152" s="30"/>
      <c r="H152" s="7" t="e">
        <f t="shared" si="27"/>
        <v>#NUM!</v>
      </c>
      <c r="J152" s="31" t="e">
        <f t="shared" si="19"/>
        <v>#NUM!</v>
      </c>
      <c r="K152" s="27" t="e">
        <f t="shared" si="20"/>
        <v>#NUM!</v>
      </c>
      <c r="L152" t="e">
        <f t="shared" si="21"/>
        <v>#NUM!</v>
      </c>
      <c r="M152" t="e">
        <f t="shared" si="28"/>
        <v>#NUM!</v>
      </c>
    </row>
    <row r="153" ht="17.6" spans="1:13">
      <c r="A153" s="13">
        <v>141</v>
      </c>
      <c r="B153" s="16">
        <f t="shared" si="24"/>
        <v>48369</v>
      </c>
      <c r="C153" s="18">
        <f t="shared" si="25"/>
        <v>0.004375</v>
      </c>
      <c r="D153" s="7" t="e">
        <f t="shared" si="22"/>
        <v>#NUM!</v>
      </c>
      <c r="E153" s="7" t="e">
        <f t="shared" si="23"/>
        <v>#NUM!</v>
      </c>
      <c r="F153" s="7" t="e">
        <f t="shared" si="26"/>
        <v>#NUM!</v>
      </c>
      <c r="G153" s="30"/>
      <c r="H153" s="7" t="e">
        <f t="shared" si="27"/>
        <v>#NUM!</v>
      </c>
      <c r="J153" s="31" t="e">
        <f t="shared" si="19"/>
        <v>#NUM!</v>
      </c>
      <c r="K153" s="27" t="e">
        <f t="shared" si="20"/>
        <v>#NUM!</v>
      </c>
      <c r="L153" t="e">
        <f t="shared" si="21"/>
        <v>#NUM!</v>
      </c>
      <c r="M153" t="e">
        <f t="shared" si="28"/>
        <v>#NUM!</v>
      </c>
    </row>
    <row r="154" ht="17.6" spans="1:13">
      <c r="A154" s="13">
        <v>142</v>
      </c>
      <c r="B154" s="16">
        <f t="shared" si="24"/>
        <v>48399</v>
      </c>
      <c r="C154" s="18">
        <f t="shared" si="25"/>
        <v>0.004375</v>
      </c>
      <c r="D154" s="7" t="e">
        <f t="shared" si="22"/>
        <v>#NUM!</v>
      </c>
      <c r="E154" s="7" t="e">
        <f t="shared" si="23"/>
        <v>#NUM!</v>
      </c>
      <c r="F154" s="7" t="e">
        <f t="shared" si="26"/>
        <v>#NUM!</v>
      </c>
      <c r="G154" s="30"/>
      <c r="H154" s="7" t="e">
        <f t="shared" si="27"/>
        <v>#NUM!</v>
      </c>
      <c r="J154" s="31" t="e">
        <f t="shared" ref="J154:J217" si="29">NPER(C154,-$B$5,H153,,)</f>
        <v>#NUM!</v>
      </c>
      <c r="K154" s="27" t="e">
        <f t="shared" ref="K154:K217" si="30">ROUND(J154,2)</f>
        <v>#NUM!</v>
      </c>
      <c r="L154" t="e">
        <f t="shared" ref="L154:L217" si="31">ROUNDUP(K154,0)</f>
        <v>#NUM!</v>
      </c>
      <c r="M154" t="e">
        <f t="shared" si="28"/>
        <v>#NUM!</v>
      </c>
    </row>
    <row r="155" ht="17.6" spans="1:13">
      <c r="A155" s="13">
        <v>143</v>
      </c>
      <c r="B155" s="16">
        <f t="shared" si="24"/>
        <v>48430</v>
      </c>
      <c r="C155" s="18">
        <f t="shared" si="25"/>
        <v>0.004375</v>
      </c>
      <c r="D155" s="7" t="e">
        <f t="shared" ref="D155:D218" si="32">-PMT(C155,L155,H154,)</f>
        <v>#NUM!</v>
      </c>
      <c r="E155" s="7" t="e">
        <f t="shared" ref="E155:E218" si="33">H154*C155</f>
        <v>#NUM!</v>
      </c>
      <c r="F155" s="7" t="e">
        <f t="shared" si="26"/>
        <v>#NUM!</v>
      </c>
      <c r="G155" s="30"/>
      <c r="H155" s="7" t="e">
        <f t="shared" si="27"/>
        <v>#NUM!</v>
      </c>
      <c r="J155" s="31" t="e">
        <f t="shared" si="29"/>
        <v>#NUM!</v>
      </c>
      <c r="K155" s="27" t="e">
        <f t="shared" si="30"/>
        <v>#NUM!</v>
      </c>
      <c r="L155" t="e">
        <f t="shared" si="31"/>
        <v>#NUM!</v>
      </c>
      <c r="M155" t="e">
        <f t="shared" si="28"/>
        <v>#NUM!</v>
      </c>
    </row>
    <row r="156" ht="17.6" spans="1:13">
      <c r="A156" s="13">
        <v>144</v>
      </c>
      <c r="B156" s="16">
        <f t="shared" si="24"/>
        <v>48461</v>
      </c>
      <c r="C156" s="18">
        <f t="shared" si="25"/>
        <v>0.004375</v>
      </c>
      <c r="D156" s="7" t="e">
        <f t="shared" si="32"/>
        <v>#NUM!</v>
      </c>
      <c r="E156" s="7" t="e">
        <f t="shared" si="33"/>
        <v>#NUM!</v>
      </c>
      <c r="F156" s="7" t="e">
        <f t="shared" si="26"/>
        <v>#NUM!</v>
      </c>
      <c r="G156" s="30"/>
      <c r="H156" s="7" t="e">
        <f t="shared" si="27"/>
        <v>#NUM!</v>
      </c>
      <c r="J156" s="31" t="e">
        <f t="shared" si="29"/>
        <v>#NUM!</v>
      </c>
      <c r="K156" s="27" t="e">
        <f t="shared" si="30"/>
        <v>#NUM!</v>
      </c>
      <c r="L156" t="e">
        <f t="shared" si="31"/>
        <v>#NUM!</v>
      </c>
      <c r="M156" t="e">
        <f t="shared" si="28"/>
        <v>#NUM!</v>
      </c>
    </row>
    <row r="157" ht="17.6" spans="1:13">
      <c r="A157" s="13">
        <v>145</v>
      </c>
      <c r="B157" s="16">
        <f t="shared" si="24"/>
        <v>48491</v>
      </c>
      <c r="C157" s="18">
        <f t="shared" si="25"/>
        <v>0.004375</v>
      </c>
      <c r="D157" s="7" t="e">
        <f t="shared" si="32"/>
        <v>#NUM!</v>
      </c>
      <c r="E157" s="7" t="e">
        <f t="shared" si="33"/>
        <v>#NUM!</v>
      </c>
      <c r="F157" s="7" t="e">
        <f t="shared" si="26"/>
        <v>#NUM!</v>
      </c>
      <c r="G157" s="30"/>
      <c r="H157" s="7" t="e">
        <f t="shared" si="27"/>
        <v>#NUM!</v>
      </c>
      <c r="J157" s="31" t="e">
        <f t="shared" si="29"/>
        <v>#NUM!</v>
      </c>
      <c r="K157" s="27" t="e">
        <f t="shared" si="30"/>
        <v>#NUM!</v>
      </c>
      <c r="L157" t="e">
        <f t="shared" si="31"/>
        <v>#NUM!</v>
      </c>
      <c r="M157" t="e">
        <f t="shared" si="28"/>
        <v>#NUM!</v>
      </c>
    </row>
    <row r="158" ht="17.6" spans="1:13">
      <c r="A158" s="13">
        <v>146</v>
      </c>
      <c r="B158" s="16">
        <f t="shared" si="24"/>
        <v>48522</v>
      </c>
      <c r="C158" s="18">
        <f t="shared" si="25"/>
        <v>0.004375</v>
      </c>
      <c r="D158" s="7" t="e">
        <f t="shared" si="32"/>
        <v>#NUM!</v>
      </c>
      <c r="E158" s="7" t="e">
        <f t="shared" si="33"/>
        <v>#NUM!</v>
      </c>
      <c r="F158" s="7" t="e">
        <f t="shared" si="26"/>
        <v>#NUM!</v>
      </c>
      <c r="G158" s="30"/>
      <c r="H158" s="7" t="e">
        <f t="shared" si="27"/>
        <v>#NUM!</v>
      </c>
      <c r="J158" s="31" t="e">
        <f t="shared" si="29"/>
        <v>#NUM!</v>
      </c>
      <c r="K158" s="27" t="e">
        <f t="shared" si="30"/>
        <v>#NUM!</v>
      </c>
      <c r="L158" t="e">
        <f t="shared" si="31"/>
        <v>#NUM!</v>
      </c>
      <c r="M158" t="e">
        <f t="shared" si="28"/>
        <v>#NUM!</v>
      </c>
    </row>
    <row r="159" ht="17.6" spans="1:13">
      <c r="A159" s="13">
        <v>147</v>
      </c>
      <c r="B159" s="16">
        <f t="shared" si="24"/>
        <v>48552</v>
      </c>
      <c r="C159" s="18">
        <f t="shared" si="25"/>
        <v>0.004375</v>
      </c>
      <c r="D159" s="7" t="e">
        <f t="shared" si="32"/>
        <v>#NUM!</v>
      </c>
      <c r="E159" s="7" t="e">
        <f t="shared" si="33"/>
        <v>#NUM!</v>
      </c>
      <c r="F159" s="7" t="e">
        <f t="shared" si="26"/>
        <v>#NUM!</v>
      </c>
      <c r="G159" s="30"/>
      <c r="H159" s="7" t="e">
        <f t="shared" si="27"/>
        <v>#NUM!</v>
      </c>
      <c r="J159" s="31" t="e">
        <f t="shared" si="29"/>
        <v>#NUM!</v>
      </c>
      <c r="K159" s="27" t="e">
        <f t="shared" si="30"/>
        <v>#NUM!</v>
      </c>
      <c r="L159" t="e">
        <f t="shared" si="31"/>
        <v>#NUM!</v>
      </c>
      <c r="M159" t="e">
        <f t="shared" si="28"/>
        <v>#NUM!</v>
      </c>
    </row>
    <row r="160" ht="17.6" spans="1:13">
      <c r="A160" s="13">
        <v>148</v>
      </c>
      <c r="B160" s="16">
        <f t="shared" si="24"/>
        <v>48583</v>
      </c>
      <c r="C160" s="18">
        <f t="shared" si="25"/>
        <v>0.004375</v>
      </c>
      <c r="D160" s="7" t="e">
        <f t="shared" si="32"/>
        <v>#NUM!</v>
      </c>
      <c r="E160" s="7" t="e">
        <f t="shared" si="33"/>
        <v>#NUM!</v>
      </c>
      <c r="F160" s="7" t="e">
        <f t="shared" si="26"/>
        <v>#NUM!</v>
      </c>
      <c r="G160" s="30"/>
      <c r="H160" s="7" t="e">
        <f t="shared" si="27"/>
        <v>#NUM!</v>
      </c>
      <c r="J160" s="31" t="e">
        <f t="shared" si="29"/>
        <v>#NUM!</v>
      </c>
      <c r="K160" s="27" t="e">
        <f t="shared" si="30"/>
        <v>#NUM!</v>
      </c>
      <c r="L160" t="e">
        <f t="shared" si="31"/>
        <v>#NUM!</v>
      </c>
      <c r="M160" t="e">
        <f t="shared" si="28"/>
        <v>#NUM!</v>
      </c>
    </row>
    <row r="161" ht="17.6" spans="1:13">
      <c r="A161" s="13">
        <v>149</v>
      </c>
      <c r="B161" s="16">
        <f t="shared" si="24"/>
        <v>48614</v>
      </c>
      <c r="C161" s="18">
        <f t="shared" si="25"/>
        <v>0.004375</v>
      </c>
      <c r="D161" s="7" t="e">
        <f t="shared" si="32"/>
        <v>#NUM!</v>
      </c>
      <c r="E161" s="7" t="e">
        <f t="shared" si="33"/>
        <v>#NUM!</v>
      </c>
      <c r="F161" s="7" t="e">
        <f t="shared" si="26"/>
        <v>#NUM!</v>
      </c>
      <c r="G161" s="30"/>
      <c r="H161" s="7" t="e">
        <f t="shared" si="27"/>
        <v>#NUM!</v>
      </c>
      <c r="J161" s="31" t="e">
        <f t="shared" si="29"/>
        <v>#NUM!</v>
      </c>
      <c r="K161" s="27" t="e">
        <f t="shared" si="30"/>
        <v>#NUM!</v>
      </c>
      <c r="L161" t="e">
        <f t="shared" si="31"/>
        <v>#NUM!</v>
      </c>
      <c r="M161" t="e">
        <f t="shared" si="28"/>
        <v>#NUM!</v>
      </c>
    </row>
    <row r="162" ht="17.6" spans="1:13">
      <c r="A162" s="13">
        <v>150</v>
      </c>
      <c r="B162" s="16">
        <f t="shared" si="24"/>
        <v>48642</v>
      </c>
      <c r="C162" s="18">
        <f t="shared" si="25"/>
        <v>0.004375</v>
      </c>
      <c r="D162" s="7" t="e">
        <f t="shared" si="32"/>
        <v>#NUM!</v>
      </c>
      <c r="E162" s="7" t="e">
        <f t="shared" si="33"/>
        <v>#NUM!</v>
      </c>
      <c r="F162" s="7" t="e">
        <f t="shared" si="26"/>
        <v>#NUM!</v>
      </c>
      <c r="G162" s="30"/>
      <c r="H162" s="7" t="e">
        <f t="shared" si="27"/>
        <v>#NUM!</v>
      </c>
      <c r="J162" s="31" t="e">
        <f t="shared" si="29"/>
        <v>#NUM!</v>
      </c>
      <c r="K162" s="27" t="e">
        <f t="shared" si="30"/>
        <v>#NUM!</v>
      </c>
      <c r="L162" t="e">
        <f t="shared" si="31"/>
        <v>#NUM!</v>
      </c>
      <c r="M162" t="e">
        <f t="shared" si="28"/>
        <v>#NUM!</v>
      </c>
    </row>
    <row r="163" ht="17.6" spans="1:13">
      <c r="A163" s="13">
        <v>151</v>
      </c>
      <c r="B163" s="16">
        <f t="shared" si="24"/>
        <v>48673</v>
      </c>
      <c r="C163" s="18">
        <f t="shared" si="25"/>
        <v>0.004375</v>
      </c>
      <c r="D163" s="7" t="e">
        <f t="shared" si="32"/>
        <v>#NUM!</v>
      </c>
      <c r="E163" s="7" t="e">
        <f t="shared" si="33"/>
        <v>#NUM!</v>
      </c>
      <c r="F163" s="7" t="e">
        <f t="shared" si="26"/>
        <v>#NUM!</v>
      </c>
      <c r="G163" s="30"/>
      <c r="H163" s="7" t="e">
        <f t="shared" si="27"/>
        <v>#NUM!</v>
      </c>
      <c r="J163" s="31" t="e">
        <f t="shared" si="29"/>
        <v>#NUM!</v>
      </c>
      <c r="K163" s="27" t="e">
        <f t="shared" si="30"/>
        <v>#NUM!</v>
      </c>
      <c r="L163" t="e">
        <f t="shared" si="31"/>
        <v>#NUM!</v>
      </c>
      <c r="M163" t="e">
        <f t="shared" si="28"/>
        <v>#NUM!</v>
      </c>
    </row>
    <row r="164" ht="17.6" spans="1:13">
      <c r="A164" s="13">
        <v>152</v>
      </c>
      <c r="B164" s="16">
        <f t="shared" si="24"/>
        <v>48703</v>
      </c>
      <c r="C164" s="18">
        <f t="shared" si="25"/>
        <v>0.004375</v>
      </c>
      <c r="D164" s="7" t="e">
        <f t="shared" si="32"/>
        <v>#NUM!</v>
      </c>
      <c r="E164" s="7" t="e">
        <f t="shared" si="33"/>
        <v>#NUM!</v>
      </c>
      <c r="F164" s="7" t="e">
        <f t="shared" si="26"/>
        <v>#NUM!</v>
      </c>
      <c r="G164" s="30"/>
      <c r="H164" s="7" t="e">
        <f t="shared" si="27"/>
        <v>#NUM!</v>
      </c>
      <c r="J164" s="31" t="e">
        <f t="shared" si="29"/>
        <v>#NUM!</v>
      </c>
      <c r="K164" s="27" t="e">
        <f t="shared" si="30"/>
        <v>#NUM!</v>
      </c>
      <c r="L164" t="e">
        <f t="shared" si="31"/>
        <v>#NUM!</v>
      </c>
      <c r="M164" t="e">
        <f t="shared" si="28"/>
        <v>#NUM!</v>
      </c>
    </row>
    <row r="165" ht="17.6" spans="1:13">
      <c r="A165" s="13">
        <v>153</v>
      </c>
      <c r="B165" s="16">
        <f t="shared" si="24"/>
        <v>48734</v>
      </c>
      <c r="C165" s="18">
        <f t="shared" si="25"/>
        <v>0.004375</v>
      </c>
      <c r="D165" s="7" t="e">
        <f t="shared" si="32"/>
        <v>#NUM!</v>
      </c>
      <c r="E165" s="7" t="e">
        <f t="shared" si="33"/>
        <v>#NUM!</v>
      </c>
      <c r="F165" s="7" t="e">
        <f t="shared" si="26"/>
        <v>#NUM!</v>
      </c>
      <c r="G165" s="30"/>
      <c r="H165" s="7" t="e">
        <f t="shared" si="27"/>
        <v>#NUM!</v>
      </c>
      <c r="J165" s="31" t="e">
        <f t="shared" si="29"/>
        <v>#NUM!</v>
      </c>
      <c r="K165" s="27" t="e">
        <f t="shared" si="30"/>
        <v>#NUM!</v>
      </c>
      <c r="L165" t="e">
        <f t="shared" si="31"/>
        <v>#NUM!</v>
      </c>
      <c r="M165" t="e">
        <f t="shared" si="28"/>
        <v>#NUM!</v>
      </c>
    </row>
    <row r="166" ht="17.6" spans="1:13">
      <c r="A166" s="13">
        <v>154</v>
      </c>
      <c r="B166" s="16">
        <f t="shared" si="24"/>
        <v>48764</v>
      </c>
      <c r="C166" s="18">
        <f t="shared" si="25"/>
        <v>0.004375</v>
      </c>
      <c r="D166" s="7" t="e">
        <f t="shared" si="32"/>
        <v>#NUM!</v>
      </c>
      <c r="E166" s="7" t="e">
        <f t="shared" si="33"/>
        <v>#NUM!</v>
      </c>
      <c r="F166" s="7" t="e">
        <f t="shared" si="26"/>
        <v>#NUM!</v>
      </c>
      <c r="G166" s="30"/>
      <c r="H166" s="7" t="e">
        <f t="shared" si="27"/>
        <v>#NUM!</v>
      </c>
      <c r="J166" s="31" t="e">
        <f t="shared" si="29"/>
        <v>#NUM!</v>
      </c>
      <c r="K166" s="27" t="e">
        <f t="shared" si="30"/>
        <v>#NUM!</v>
      </c>
      <c r="L166" t="e">
        <f t="shared" si="31"/>
        <v>#NUM!</v>
      </c>
      <c r="M166" t="e">
        <f t="shared" si="28"/>
        <v>#NUM!</v>
      </c>
    </row>
    <row r="167" ht="17.6" spans="1:13">
      <c r="A167" s="13">
        <v>155</v>
      </c>
      <c r="B167" s="16">
        <f t="shared" si="24"/>
        <v>48795</v>
      </c>
      <c r="C167" s="18">
        <f t="shared" si="25"/>
        <v>0.004375</v>
      </c>
      <c r="D167" s="7" t="e">
        <f t="shared" si="32"/>
        <v>#NUM!</v>
      </c>
      <c r="E167" s="7" t="e">
        <f t="shared" si="33"/>
        <v>#NUM!</v>
      </c>
      <c r="F167" s="7" t="e">
        <f t="shared" si="26"/>
        <v>#NUM!</v>
      </c>
      <c r="G167" s="30"/>
      <c r="H167" s="7" t="e">
        <f t="shared" si="27"/>
        <v>#NUM!</v>
      </c>
      <c r="J167" s="31" t="e">
        <f t="shared" si="29"/>
        <v>#NUM!</v>
      </c>
      <c r="K167" s="27" t="e">
        <f t="shared" si="30"/>
        <v>#NUM!</v>
      </c>
      <c r="L167" t="e">
        <f t="shared" si="31"/>
        <v>#NUM!</v>
      </c>
      <c r="M167" t="e">
        <f t="shared" si="28"/>
        <v>#NUM!</v>
      </c>
    </row>
    <row r="168" ht="17.6" spans="1:13">
      <c r="A168" s="13">
        <v>156</v>
      </c>
      <c r="B168" s="16">
        <f t="shared" si="24"/>
        <v>48826</v>
      </c>
      <c r="C168" s="18">
        <f t="shared" si="25"/>
        <v>0.004375</v>
      </c>
      <c r="D168" s="7" t="e">
        <f t="shared" si="32"/>
        <v>#NUM!</v>
      </c>
      <c r="E168" s="7" t="e">
        <f t="shared" si="33"/>
        <v>#NUM!</v>
      </c>
      <c r="F168" s="7" t="e">
        <f t="shared" si="26"/>
        <v>#NUM!</v>
      </c>
      <c r="G168" s="30"/>
      <c r="H168" s="7" t="e">
        <f t="shared" si="27"/>
        <v>#NUM!</v>
      </c>
      <c r="J168" s="31" t="e">
        <f t="shared" si="29"/>
        <v>#NUM!</v>
      </c>
      <c r="K168" s="27" t="e">
        <f t="shared" si="30"/>
        <v>#NUM!</v>
      </c>
      <c r="L168" t="e">
        <f t="shared" si="31"/>
        <v>#NUM!</v>
      </c>
      <c r="M168" t="e">
        <f t="shared" si="28"/>
        <v>#NUM!</v>
      </c>
    </row>
    <row r="169" ht="17.6" spans="1:13">
      <c r="A169" s="13">
        <v>157</v>
      </c>
      <c r="B169" s="16">
        <f t="shared" si="24"/>
        <v>48856</v>
      </c>
      <c r="C169" s="18">
        <f t="shared" si="25"/>
        <v>0.004375</v>
      </c>
      <c r="D169" s="7" t="e">
        <f t="shared" si="32"/>
        <v>#NUM!</v>
      </c>
      <c r="E169" s="7" t="e">
        <f t="shared" si="33"/>
        <v>#NUM!</v>
      </c>
      <c r="F169" s="7" t="e">
        <f t="shared" si="26"/>
        <v>#NUM!</v>
      </c>
      <c r="G169" s="30"/>
      <c r="H169" s="7" t="e">
        <f t="shared" si="27"/>
        <v>#NUM!</v>
      </c>
      <c r="J169" s="31" t="e">
        <f t="shared" si="29"/>
        <v>#NUM!</v>
      </c>
      <c r="K169" s="27" t="e">
        <f t="shared" si="30"/>
        <v>#NUM!</v>
      </c>
      <c r="L169" t="e">
        <f t="shared" si="31"/>
        <v>#NUM!</v>
      </c>
      <c r="M169" t="e">
        <f t="shared" si="28"/>
        <v>#NUM!</v>
      </c>
    </row>
    <row r="170" ht="17.6" spans="1:13">
      <c r="A170" s="13">
        <v>158</v>
      </c>
      <c r="B170" s="16">
        <f t="shared" si="24"/>
        <v>48887</v>
      </c>
      <c r="C170" s="18">
        <f t="shared" si="25"/>
        <v>0.004375</v>
      </c>
      <c r="D170" s="7" t="e">
        <f t="shared" si="32"/>
        <v>#NUM!</v>
      </c>
      <c r="E170" s="7" t="e">
        <f t="shared" si="33"/>
        <v>#NUM!</v>
      </c>
      <c r="F170" s="7" t="e">
        <f t="shared" si="26"/>
        <v>#NUM!</v>
      </c>
      <c r="G170" s="30"/>
      <c r="H170" s="7" t="e">
        <f t="shared" si="27"/>
        <v>#NUM!</v>
      </c>
      <c r="J170" s="31" t="e">
        <f t="shared" si="29"/>
        <v>#NUM!</v>
      </c>
      <c r="K170" s="27" t="e">
        <f t="shared" si="30"/>
        <v>#NUM!</v>
      </c>
      <c r="L170" t="e">
        <f t="shared" si="31"/>
        <v>#NUM!</v>
      </c>
      <c r="M170" t="e">
        <f t="shared" si="28"/>
        <v>#NUM!</v>
      </c>
    </row>
    <row r="171" ht="17.6" spans="1:13">
      <c r="A171" s="13">
        <v>159</v>
      </c>
      <c r="B171" s="16">
        <f t="shared" si="24"/>
        <v>48917</v>
      </c>
      <c r="C171" s="18">
        <f t="shared" si="25"/>
        <v>0.004375</v>
      </c>
      <c r="D171" s="7" t="e">
        <f t="shared" si="32"/>
        <v>#NUM!</v>
      </c>
      <c r="E171" s="7" t="e">
        <f t="shared" si="33"/>
        <v>#NUM!</v>
      </c>
      <c r="F171" s="7" t="e">
        <f t="shared" si="26"/>
        <v>#NUM!</v>
      </c>
      <c r="G171" s="30"/>
      <c r="H171" s="7" t="e">
        <f t="shared" si="27"/>
        <v>#NUM!</v>
      </c>
      <c r="J171" s="31" t="e">
        <f t="shared" si="29"/>
        <v>#NUM!</v>
      </c>
      <c r="K171" s="27" t="e">
        <f t="shared" si="30"/>
        <v>#NUM!</v>
      </c>
      <c r="L171" t="e">
        <f t="shared" si="31"/>
        <v>#NUM!</v>
      </c>
      <c r="M171" t="e">
        <f t="shared" si="28"/>
        <v>#NUM!</v>
      </c>
    </row>
    <row r="172" ht="17.6" spans="1:13">
      <c r="A172" s="13">
        <v>160</v>
      </c>
      <c r="B172" s="16">
        <f t="shared" si="24"/>
        <v>48948</v>
      </c>
      <c r="C172" s="18">
        <f t="shared" si="25"/>
        <v>0.004375</v>
      </c>
      <c r="D172" s="7" t="e">
        <f t="shared" si="32"/>
        <v>#NUM!</v>
      </c>
      <c r="E172" s="7" t="e">
        <f t="shared" si="33"/>
        <v>#NUM!</v>
      </c>
      <c r="F172" s="7" t="e">
        <f t="shared" si="26"/>
        <v>#NUM!</v>
      </c>
      <c r="G172" s="30"/>
      <c r="H172" s="7" t="e">
        <f t="shared" si="27"/>
        <v>#NUM!</v>
      </c>
      <c r="J172" s="31" t="e">
        <f t="shared" si="29"/>
        <v>#NUM!</v>
      </c>
      <c r="K172" s="27" t="e">
        <f t="shared" si="30"/>
        <v>#NUM!</v>
      </c>
      <c r="L172" t="e">
        <f t="shared" si="31"/>
        <v>#NUM!</v>
      </c>
      <c r="M172" t="e">
        <f t="shared" si="28"/>
        <v>#NUM!</v>
      </c>
    </row>
    <row r="173" ht="17.6" spans="1:13">
      <c r="A173" s="13">
        <v>161</v>
      </c>
      <c r="B173" s="16">
        <f t="shared" si="24"/>
        <v>48979</v>
      </c>
      <c r="C173" s="18">
        <f t="shared" si="25"/>
        <v>0.004375</v>
      </c>
      <c r="D173" s="7" t="e">
        <f t="shared" si="32"/>
        <v>#NUM!</v>
      </c>
      <c r="E173" s="7" t="e">
        <f t="shared" si="33"/>
        <v>#NUM!</v>
      </c>
      <c r="F173" s="7" t="e">
        <f t="shared" si="26"/>
        <v>#NUM!</v>
      </c>
      <c r="G173" s="30"/>
      <c r="H173" s="7" t="e">
        <f t="shared" si="27"/>
        <v>#NUM!</v>
      </c>
      <c r="J173" s="31" t="e">
        <f t="shared" si="29"/>
        <v>#NUM!</v>
      </c>
      <c r="K173" s="27" t="e">
        <f t="shared" si="30"/>
        <v>#NUM!</v>
      </c>
      <c r="L173" t="e">
        <f t="shared" si="31"/>
        <v>#NUM!</v>
      </c>
      <c r="M173" t="e">
        <f t="shared" si="28"/>
        <v>#NUM!</v>
      </c>
    </row>
    <row r="174" ht="17.6" spans="1:13">
      <c r="A174" s="13">
        <v>162</v>
      </c>
      <c r="B174" s="16">
        <f t="shared" si="24"/>
        <v>49007</v>
      </c>
      <c r="C174" s="18">
        <f t="shared" si="25"/>
        <v>0.004375</v>
      </c>
      <c r="D174" s="7" t="e">
        <f t="shared" si="32"/>
        <v>#NUM!</v>
      </c>
      <c r="E174" s="7" t="e">
        <f t="shared" si="33"/>
        <v>#NUM!</v>
      </c>
      <c r="F174" s="7" t="e">
        <f t="shared" si="26"/>
        <v>#NUM!</v>
      </c>
      <c r="G174" s="30"/>
      <c r="H174" s="7" t="e">
        <f t="shared" si="27"/>
        <v>#NUM!</v>
      </c>
      <c r="J174" s="31" t="e">
        <f t="shared" si="29"/>
        <v>#NUM!</v>
      </c>
      <c r="K174" s="27" t="e">
        <f t="shared" si="30"/>
        <v>#NUM!</v>
      </c>
      <c r="L174" t="e">
        <f t="shared" si="31"/>
        <v>#NUM!</v>
      </c>
      <c r="M174" t="e">
        <f t="shared" si="28"/>
        <v>#NUM!</v>
      </c>
    </row>
    <row r="175" ht="17.6" spans="1:13">
      <c r="A175" s="13">
        <v>163</v>
      </c>
      <c r="B175" s="16">
        <f t="shared" si="24"/>
        <v>49038</v>
      </c>
      <c r="C175" s="18">
        <f t="shared" si="25"/>
        <v>0.004375</v>
      </c>
      <c r="D175" s="7" t="e">
        <f t="shared" si="32"/>
        <v>#NUM!</v>
      </c>
      <c r="E175" s="7" t="e">
        <f t="shared" si="33"/>
        <v>#NUM!</v>
      </c>
      <c r="F175" s="7" t="e">
        <f t="shared" si="26"/>
        <v>#NUM!</v>
      </c>
      <c r="G175" s="30"/>
      <c r="H175" s="7" t="e">
        <f t="shared" si="27"/>
        <v>#NUM!</v>
      </c>
      <c r="J175" s="31" t="e">
        <f t="shared" si="29"/>
        <v>#NUM!</v>
      </c>
      <c r="K175" s="27" t="e">
        <f t="shared" si="30"/>
        <v>#NUM!</v>
      </c>
      <c r="L175" t="e">
        <f t="shared" si="31"/>
        <v>#NUM!</v>
      </c>
      <c r="M175" t="e">
        <f t="shared" si="28"/>
        <v>#NUM!</v>
      </c>
    </row>
    <row r="176" ht="17.6" spans="1:13">
      <c r="A176" s="13">
        <v>164</v>
      </c>
      <c r="B176" s="16">
        <f t="shared" si="24"/>
        <v>49068</v>
      </c>
      <c r="C176" s="18">
        <f t="shared" si="25"/>
        <v>0.004375</v>
      </c>
      <c r="D176" s="7" t="e">
        <f t="shared" si="32"/>
        <v>#NUM!</v>
      </c>
      <c r="E176" s="7" t="e">
        <f t="shared" si="33"/>
        <v>#NUM!</v>
      </c>
      <c r="F176" s="7" t="e">
        <f t="shared" si="26"/>
        <v>#NUM!</v>
      </c>
      <c r="G176" s="30"/>
      <c r="H176" s="7" t="e">
        <f t="shared" si="27"/>
        <v>#NUM!</v>
      </c>
      <c r="J176" s="31" t="e">
        <f t="shared" si="29"/>
        <v>#NUM!</v>
      </c>
      <c r="K176" s="27" t="e">
        <f t="shared" si="30"/>
        <v>#NUM!</v>
      </c>
      <c r="L176" t="e">
        <f t="shared" si="31"/>
        <v>#NUM!</v>
      </c>
      <c r="M176" t="e">
        <f t="shared" si="28"/>
        <v>#NUM!</v>
      </c>
    </row>
    <row r="177" ht="17.6" spans="1:13">
      <c r="A177" s="13">
        <v>165</v>
      </c>
      <c r="B177" s="16">
        <f t="shared" si="24"/>
        <v>49099</v>
      </c>
      <c r="C177" s="18">
        <f t="shared" si="25"/>
        <v>0.004375</v>
      </c>
      <c r="D177" s="7" t="e">
        <f t="shared" si="32"/>
        <v>#NUM!</v>
      </c>
      <c r="E177" s="7" t="e">
        <f t="shared" si="33"/>
        <v>#NUM!</v>
      </c>
      <c r="F177" s="7" t="e">
        <f t="shared" si="26"/>
        <v>#NUM!</v>
      </c>
      <c r="G177" s="30"/>
      <c r="H177" s="7" t="e">
        <f t="shared" si="27"/>
        <v>#NUM!</v>
      </c>
      <c r="J177" s="31" t="e">
        <f t="shared" si="29"/>
        <v>#NUM!</v>
      </c>
      <c r="K177" s="27" t="e">
        <f t="shared" si="30"/>
        <v>#NUM!</v>
      </c>
      <c r="L177" t="e">
        <f t="shared" si="31"/>
        <v>#NUM!</v>
      </c>
      <c r="M177" t="e">
        <f t="shared" si="28"/>
        <v>#NUM!</v>
      </c>
    </row>
    <row r="178" ht="17.6" spans="1:13">
      <c r="A178" s="13">
        <v>166</v>
      </c>
      <c r="B178" s="16">
        <f t="shared" si="24"/>
        <v>49129</v>
      </c>
      <c r="C178" s="18">
        <f t="shared" si="25"/>
        <v>0.004375</v>
      </c>
      <c r="D178" s="7" t="e">
        <f t="shared" si="32"/>
        <v>#NUM!</v>
      </c>
      <c r="E178" s="7" t="e">
        <f t="shared" si="33"/>
        <v>#NUM!</v>
      </c>
      <c r="F178" s="7" t="e">
        <f t="shared" si="26"/>
        <v>#NUM!</v>
      </c>
      <c r="G178" s="30"/>
      <c r="H178" s="7" t="e">
        <f t="shared" si="27"/>
        <v>#NUM!</v>
      </c>
      <c r="J178" s="31" t="e">
        <f t="shared" si="29"/>
        <v>#NUM!</v>
      </c>
      <c r="K178" s="27" t="e">
        <f t="shared" si="30"/>
        <v>#NUM!</v>
      </c>
      <c r="L178" t="e">
        <f t="shared" si="31"/>
        <v>#NUM!</v>
      </c>
      <c r="M178" t="e">
        <f t="shared" si="28"/>
        <v>#NUM!</v>
      </c>
    </row>
    <row r="179" ht="17.6" spans="1:13">
      <c r="A179" s="13">
        <v>167</v>
      </c>
      <c r="B179" s="16">
        <f t="shared" si="24"/>
        <v>49160</v>
      </c>
      <c r="C179" s="18">
        <f t="shared" si="25"/>
        <v>0.004375</v>
      </c>
      <c r="D179" s="7" t="e">
        <f t="shared" si="32"/>
        <v>#NUM!</v>
      </c>
      <c r="E179" s="7" t="e">
        <f t="shared" si="33"/>
        <v>#NUM!</v>
      </c>
      <c r="F179" s="7" t="e">
        <f t="shared" si="26"/>
        <v>#NUM!</v>
      </c>
      <c r="G179" s="30"/>
      <c r="H179" s="7" t="e">
        <f t="shared" si="27"/>
        <v>#NUM!</v>
      </c>
      <c r="J179" s="31" t="e">
        <f t="shared" si="29"/>
        <v>#NUM!</v>
      </c>
      <c r="K179" s="27" t="e">
        <f t="shared" si="30"/>
        <v>#NUM!</v>
      </c>
      <c r="L179" t="e">
        <f t="shared" si="31"/>
        <v>#NUM!</v>
      </c>
      <c r="M179" t="e">
        <f t="shared" si="28"/>
        <v>#NUM!</v>
      </c>
    </row>
    <row r="180" ht="17.6" spans="1:13">
      <c r="A180" s="13">
        <v>168</v>
      </c>
      <c r="B180" s="16">
        <f t="shared" si="24"/>
        <v>49191</v>
      </c>
      <c r="C180" s="18">
        <f t="shared" si="25"/>
        <v>0.004375</v>
      </c>
      <c r="D180" s="7" t="e">
        <f t="shared" si="32"/>
        <v>#NUM!</v>
      </c>
      <c r="E180" s="7" t="e">
        <f t="shared" si="33"/>
        <v>#NUM!</v>
      </c>
      <c r="F180" s="7" t="e">
        <f t="shared" si="26"/>
        <v>#NUM!</v>
      </c>
      <c r="G180" s="30"/>
      <c r="H180" s="7" t="e">
        <f t="shared" si="27"/>
        <v>#NUM!</v>
      </c>
      <c r="J180" s="31" t="e">
        <f t="shared" si="29"/>
        <v>#NUM!</v>
      </c>
      <c r="K180" s="27" t="e">
        <f t="shared" si="30"/>
        <v>#NUM!</v>
      </c>
      <c r="L180" t="e">
        <f t="shared" si="31"/>
        <v>#NUM!</v>
      </c>
      <c r="M180" t="e">
        <f t="shared" si="28"/>
        <v>#NUM!</v>
      </c>
    </row>
    <row r="181" ht="17.6" spans="1:13">
      <c r="A181" s="13">
        <v>169</v>
      </c>
      <c r="B181" s="16">
        <f t="shared" si="24"/>
        <v>49221</v>
      </c>
      <c r="C181" s="18">
        <f t="shared" si="25"/>
        <v>0.004375</v>
      </c>
      <c r="D181" s="7" t="e">
        <f t="shared" si="32"/>
        <v>#NUM!</v>
      </c>
      <c r="E181" s="7" t="e">
        <f t="shared" si="33"/>
        <v>#NUM!</v>
      </c>
      <c r="F181" s="7" t="e">
        <f t="shared" si="26"/>
        <v>#NUM!</v>
      </c>
      <c r="G181" s="30"/>
      <c r="H181" s="7" t="e">
        <f t="shared" si="27"/>
        <v>#NUM!</v>
      </c>
      <c r="J181" s="31" t="e">
        <f t="shared" si="29"/>
        <v>#NUM!</v>
      </c>
      <c r="K181" s="27" t="e">
        <f t="shared" si="30"/>
        <v>#NUM!</v>
      </c>
      <c r="L181" t="e">
        <f t="shared" si="31"/>
        <v>#NUM!</v>
      </c>
      <c r="M181" t="e">
        <f t="shared" si="28"/>
        <v>#NUM!</v>
      </c>
    </row>
    <row r="182" ht="17.6" spans="1:13">
      <c r="A182" s="13">
        <v>170</v>
      </c>
      <c r="B182" s="16">
        <f t="shared" si="24"/>
        <v>49252</v>
      </c>
      <c r="C182" s="18">
        <f t="shared" si="25"/>
        <v>0.004375</v>
      </c>
      <c r="D182" s="7" t="e">
        <f t="shared" si="32"/>
        <v>#NUM!</v>
      </c>
      <c r="E182" s="7" t="e">
        <f t="shared" si="33"/>
        <v>#NUM!</v>
      </c>
      <c r="F182" s="7" t="e">
        <f t="shared" si="26"/>
        <v>#NUM!</v>
      </c>
      <c r="G182" s="30"/>
      <c r="H182" s="7" t="e">
        <f t="shared" si="27"/>
        <v>#NUM!</v>
      </c>
      <c r="J182" s="31" t="e">
        <f t="shared" si="29"/>
        <v>#NUM!</v>
      </c>
      <c r="K182" s="27" t="e">
        <f t="shared" si="30"/>
        <v>#NUM!</v>
      </c>
      <c r="L182" t="e">
        <f t="shared" si="31"/>
        <v>#NUM!</v>
      </c>
      <c r="M182" t="e">
        <f t="shared" si="28"/>
        <v>#NUM!</v>
      </c>
    </row>
    <row r="183" ht="17.6" spans="1:13">
      <c r="A183" s="13">
        <v>171</v>
      </c>
      <c r="B183" s="16">
        <f t="shared" si="24"/>
        <v>49282</v>
      </c>
      <c r="C183" s="18">
        <f t="shared" si="25"/>
        <v>0.004375</v>
      </c>
      <c r="D183" s="7" t="e">
        <f t="shared" si="32"/>
        <v>#NUM!</v>
      </c>
      <c r="E183" s="7" t="e">
        <f t="shared" si="33"/>
        <v>#NUM!</v>
      </c>
      <c r="F183" s="7" t="e">
        <f t="shared" si="26"/>
        <v>#NUM!</v>
      </c>
      <c r="G183" s="30"/>
      <c r="H183" s="7" t="e">
        <f t="shared" si="27"/>
        <v>#NUM!</v>
      </c>
      <c r="J183" s="31" t="e">
        <f t="shared" si="29"/>
        <v>#NUM!</v>
      </c>
      <c r="K183" s="27" t="e">
        <f t="shared" si="30"/>
        <v>#NUM!</v>
      </c>
      <c r="L183" t="e">
        <f t="shared" si="31"/>
        <v>#NUM!</v>
      </c>
      <c r="M183" t="e">
        <f t="shared" si="28"/>
        <v>#NUM!</v>
      </c>
    </row>
    <row r="184" ht="17.6" spans="1:13">
      <c r="A184" s="13">
        <v>172</v>
      </c>
      <c r="B184" s="16">
        <f t="shared" si="24"/>
        <v>49313</v>
      </c>
      <c r="C184" s="18">
        <f t="shared" si="25"/>
        <v>0.004375</v>
      </c>
      <c r="D184" s="7" t="e">
        <f t="shared" si="32"/>
        <v>#NUM!</v>
      </c>
      <c r="E184" s="7" t="e">
        <f t="shared" si="33"/>
        <v>#NUM!</v>
      </c>
      <c r="F184" s="7" t="e">
        <f t="shared" si="26"/>
        <v>#NUM!</v>
      </c>
      <c r="G184" s="30"/>
      <c r="H184" s="7" t="e">
        <f t="shared" si="27"/>
        <v>#NUM!</v>
      </c>
      <c r="J184" s="31" t="e">
        <f t="shared" si="29"/>
        <v>#NUM!</v>
      </c>
      <c r="K184" s="27" t="e">
        <f t="shared" si="30"/>
        <v>#NUM!</v>
      </c>
      <c r="L184" t="e">
        <f t="shared" si="31"/>
        <v>#NUM!</v>
      </c>
      <c r="M184" t="e">
        <f t="shared" si="28"/>
        <v>#NUM!</v>
      </c>
    </row>
    <row r="185" ht="17.6" spans="1:13">
      <c r="A185" s="13">
        <v>173</v>
      </c>
      <c r="B185" s="16">
        <f t="shared" si="24"/>
        <v>49344</v>
      </c>
      <c r="C185" s="18">
        <f t="shared" si="25"/>
        <v>0.004375</v>
      </c>
      <c r="D185" s="7" t="e">
        <f t="shared" si="32"/>
        <v>#NUM!</v>
      </c>
      <c r="E185" s="7" t="e">
        <f t="shared" si="33"/>
        <v>#NUM!</v>
      </c>
      <c r="F185" s="7" t="e">
        <f t="shared" si="26"/>
        <v>#NUM!</v>
      </c>
      <c r="G185" s="30"/>
      <c r="H185" s="7" t="e">
        <f t="shared" si="27"/>
        <v>#NUM!</v>
      </c>
      <c r="J185" s="31" t="e">
        <f t="shared" si="29"/>
        <v>#NUM!</v>
      </c>
      <c r="K185" s="27" t="e">
        <f t="shared" si="30"/>
        <v>#NUM!</v>
      </c>
      <c r="L185" t="e">
        <f t="shared" si="31"/>
        <v>#NUM!</v>
      </c>
      <c r="M185" t="e">
        <f t="shared" si="28"/>
        <v>#NUM!</v>
      </c>
    </row>
    <row r="186" ht="17.6" spans="1:13">
      <c r="A186" s="13">
        <v>174</v>
      </c>
      <c r="B186" s="16">
        <f t="shared" si="24"/>
        <v>49372</v>
      </c>
      <c r="C186" s="18">
        <f t="shared" si="25"/>
        <v>0.004375</v>
      </c>
      <c r="D186" s="7" t="e">
        <f t="shared" si="32"/>
        <v>#NUM!</v>
      </c>
      <c r="E186" s="7" t="e">
        <f t="shared" si="33"/>
        <v>#NUM!</v>
      </c>
      <c r="F186" s="7" t="e">
        <f t="shared" si="26"/>
        <v>#NUM!</v>
      </c>
      <c r="G186" s="30"/>
      <c r="H186" s="7" t="e">
        <f t="shared" si="27"/>
        <v>#NUM!</v>
      </c>
      <c r="J186" s="31" t="e">
        <f t="shared" si="29"/>
        <v>#NUM!</v>
      </c>
      <c r="K186" s="27" t="e">
        <f t="shared" si="30"/>
        <v>#NUM!</v>
      </c>
      <c r="L186" t="e">
        <f t="shared" si="31"/>
        <v>#NUM!</v>
      </c>
      <c r="M186" t="e">
        <f t="shared" si="28"/>
        <v>#NUM!</v>
      </c>
    </row>
    <row r="187" ht="17.6" spans="1:13">
      <c r="A187" s="13">
        <v>175</v>
      </c>
      <c r="B187" s="16">
        <f t="shared" si="24"/>
        <v>49403</v>
      </c>
      <c r="C187" s="18">
        <f t="shared" si="25"/>
        <v>0.004375</v>
      </c>
      <c r="D187" s="7" t="e">
        <f t="shared" si="32"/>
        <v>#NUM!</v>
      </c>
      <c r="E187" s="7" t="e">
        <f t="shared" si="33"/>
        <v>#NUM!</v>
      </c>
      <c r="F187" s="7" t="e">
        <f t="shared" si="26"/>
        <v>#NUM!</v>
      </c>
      <c r="G187" s="30"/>
      <c r="H187" s="7" t="e">
        <f t="shared" si="27"/>
        <v>#NUM!</v>
      </c>
      <c r="J187" s="31" t="e">
        <f t="shared" si="29"/>
        <v>#NUM!</v>
      </c>
      <c r="K187" s="27" t="e">
        <f t="shared" si="30"/>
        <v>#NUM!</v>
      </c>
      <c r="L187" t="e">
        <f t="shared" si="31"/>
        <v>#NUM!</v>
      </c>
      <c r="M187" t="e">
        <f t="shared" si="28"/>
        <v>#NUM!</v>
      </c>
    </row>
    <row r="188" ht="17.6" spans="1:13">
      <c r="A188" s="13">
        <v>176</v>
      </c>
      <c r="B188" s="16">
        <f t="shared" si="24"/>
        <v>49433</v>
      </c>
      <c r="C188" s="18">
        <f t="shared" si="25"/>
        <v>0.004375</v>
      </c>
      <c r="D188" s="7" t="e">
        <f t="shared" si="32"/>
        <v>#NUM!</v>
      </c>
      <c r="E188" s="7" t="e">
        <f t="shared" si="33"/>
        <v>#NUM!</v>
      </c>
      <c r="F188" s="7" t="e">
        <f t="shared" si="26"/>
        <v>#NUM!</v>
      </c>
      <c r="G188" s="30"/>
      <c r="H188" s="7" t="e">
        <f t="shared" si="27"/>
        <v>#NUM!</v>
      </c>
      <c r="J188" s="31" t="e">
        <f t="shared" si="29"/>
        <v>#NUM!</v>
      </c>
      <c r="K188" s="27" t="e">
        <f t="shared" si="30"/>
        <v>#NUM!</v>
      </c>
      <c r="L188" t="e">
        <f t="shared" si="31"/>
        <v>#NUM!</v>
      </c>
      <c r="M188" t="e">
        <f t="shared" si="28"/>
        <v>#NUM!</v>
      </c>
    </row>
    <row r="189" ht="17.6" spans="1:13">
      <c r="A189" s="13">
        <v>177</v>
      </c>
      <c r="B189" s="16">
        <f t="shared" si="24"/>
        <v>49464</v>
      </c>
      <c r="C189" s="18">
        <f t="shared" si="25"/>
        <v>0.004375</v>
      </c>
      <c r="D189" s="7" t="e">
        <f t="shared" si="32"/>
        <v>#NUM!</v>
      </c>
      <c r="E189" s="7" t="e">
        <f t="shared" si="33"/>
        <v>#NUM!</v>
      </c>
      <c r="F189" s="7" t="e">
        <f t="shared" si="26"/>
        <v>#NUM!</v>
      </c>
      <c r="G189" s="30"/>
      <c r="H189" s="7" t="e">
        <f t="shared" si="27"/>
        <v>#NUM!</v>
      </c>
      <c r="J189" s="31" t="e">
        <f t="shared" si="29"/>
        <v>#NUM!</v>
      </c>
      <c r="K189" s="27" t="e">
        <f t="shared" si="30"/>
        <v>#NUM!</v>
      </c>
      <c r="L189" t="e">
        <f t="shared" si="31"/>
        <v>#NUM!</v>
      </c>
      <c r="M189" t="e">
        <f t="shared" si="28"/>
        <v>#NUM!</v>
      </c>
    </row>
    <row r="190" ht="17.6" spans="1:13">
      <c r="A190" s="13">
        <v>178</v>
      </c>
      <c r="B190" s="16">
        <f t="shared" si="24"/>
        <v>49494</v>
      </c>
      <c r="C190" s="18">
        <f t="shared" si="25"/>
        <v>0.004375</v>
      </c>
      <c r="D190" s="7" t="e">
        <f t="shared" si="32"/>
        <v>#NUM!</v>
      </c>
      <c r="E190" s="7" t="e">
        <f t="shared" si="33"/>
        <v>#NUM!</v>
      </c>
      <c r="F190" s="7" t="e">
        <f t="shared" si="26"/>
        <v>#NUM!</v>
      </c>
      <c r="G190" s="30"/>
      <c r="H190" s="7" t="e">
        <f t="shared" si="27"/>
        <v>#NUM!</v>
      </c>
      <c r="J190" s="31" t="e">
        <f t="shared" si="29"/>
        <v>#NUM!</v>
      </c>
      <c r="K190" s="27" t="e">
        <f t="shared" si="30"/>
        <v>#NUM!</v>
      </c>
      <c r="L190" t="e">
        <f t="shared" si="31"/>
        <v>#NUM!</v>
      </c>
      <c r="M190" t="e">
        <f t="shared" si="28"/>
        <v>#NUM!</v>
      </c>
    </row>
    <row r="191" ht="17.6" spans="1:13">
      <c r="A191" s="13">
        <v>179</v>
      </c>
      <c r="B191" s="16">
        <f t="shared" si="24"/>
        <v>49525</v>
      </c>
      <c r="C191" s="18">
        <f t="shared" si="25"/>
        <v>0.004375</v>
      </c>
      <c r="D191" s="7" t="e">
        <f t="shared" si="32"/>
        <v>#NUM!</v>
      </c>
      <c r="E191" s="7" t="e">
        <f t="shared" si="33"/>
        <v>#NUM!</v>
      </c>
      <c r="F191" s="7" t="e">
        <f t="shared" si="26"/>
        <v>#NUM!</v>
      </c>
      <c r="G191" s="30"/>
      <c r="H191" s="7" t="e">
        <f t="shared" si="27"/>
        <v>#NUM!</v>
      </c>
      <c r="J191" s="31" t="e">
        <f t="shared" si="29"/>
        <v>#NUM!</v>
      </c>
      <c r="K191" s="27" t="e">
        <f t="shared" si="30"/>
        <v>#NUM!</v>
      </c>
      <c r="L191" t="e">
        <f t="shared" si="31"/>
        <v>#NUM!</v>
      </c>
      <c r="M191" t="e">
        <f t="shared" si="28"/>
        <v>#NUM!</v>
      </c>
    </row>
    <row r="192" ht="17.6" spans="1:13">
      <c r="A192" s="13">
        <v>180</v>
      </c>
      <c r="B192" s="16">
        <f t="shared" si="24"/>
        <v>49556</v>
      </c>
      <c r="C192" s="18">
        <f t="shared" si="25"/>
        <v>0.004375</v>
      </c>
      <c r="D192" s="7" t="e">
        <f t="shared" si="32"/>
        <v>#NUM!</v>
      </c>
      <c r="E192" s="7" t="e">
        <f t="shared" si="33"/>
        <v>#NUM!</v>
      </c>
      <c r="F192" s="7" t="e">
        <f t="shared" si="26"/>
        <v>#NUM!</v>
      </c>
      <c r="G192" s="30"/>
      <c r="H192" s="7" t="e">
        <f t="shared" si="27"/>
        <v>#NUM!</v>
      </c>
      <c r="J192" s="31" t="e">
        <f t="shared" si="29"/>
        <v>#NUM!</v>
      </c>
      <c r="K192" s="27" t="e">
        <f t="shared" si="30"/>
        <v>#NUM!</v>
      </c>
      <c r="L192" t="e">
        <f t="shared" si="31"/>
        <v>#NUM!</v>
      </c>
      <c r="M192" t="e">
        <f t="shared" si="28"/>
        <v>#NUM!</v>
      </c>
    </row>
    <row r="193" ht="17.6" spans="1:13">
      <c r="A193" s="13">
        <v>181</v>
      </c>
      <c r="B193" s="16">
        <f t="shared" si="24"/>
        <v>49586</v>
      </c>
      <c r="C193" s="18">
        <f t="shared" si="25"/>
        <v>0.004375</v>
      </c>
      <c r="D193" s="7" t="e">
        <f t="shared" si="32"/>
        <v>#NUM!</v>
      </c>
      <c r="E193" s="7" t="e">
        <f t="shared" si="33"/>
        <v>#NUM!</v>
      </c>
      <c r="F193" s="7" t="e">
        <f t="shared" si="26"/>
        <v>#NUM!</v>
      </c>
      <c r="G193" s="30"/>
      <c r="H193" s="7" t="e">
        <f t="shared" si="27"/>
        <v>#NUM!</v>
      </c>
      <c r="J193" s="31" t="e">
        <f t="shared" si="29"/>
        <v>#NUM!</v>
      </c>
      <c r="K193" s="27" t="e">
        <f t="shared" si="30"/>
        <v>#NUM!</v>
      </c>
      <c r="L193" t="e">
        <f t="shared" si="31"/>
        <v>#NUM!</v>
      </c>
      <c r="M193" t="e">
        <f t="shared" si="28"/>
        <v>#NUM!</v>
      </c>
    </row>
    <row r="194" ht="17.6" spans="1:13">
      <c r="A194" s="13">
        <v>182</v>
      </c>
      <c r="B194" s="16">
        <f t="shared" si="24"/>
        <v>49617</v>
      </c>
      <c r="C194" s="18">
        <f t="shared" si="25"/>
        <v>0.004375</v>
      </c>
      <c r="D194" s="7" t="e">
        <f t="shared" si="32"/>
        <v>#NUM!</v>
      </c>
      <c r="E194" s="7" t="e">
        <f t="shared" si="33"/>
        <v>#NUM!</v>
      </c>
      <c r="F194" s="7" t="e">
        <f t="shared" si="26"/>
        <v>#NUM!</v>
      </c>
      <c r="G194" s="30"/>
      <c r="H194" s="7" t="e">
        <f t="shared" si="27"/>
        <v>#NUM!</v>
      </c>
      <c r="J194" s="31" t="e">
        <f t="shared" si="29"/>
        <v>#NUM!</v>
      </c>
      <c r="K194" s="27" t="e">
        <f t="shared" si="30"/>
        <v>#NUM!</v>
      </c>
      <c r="L194" t="e">
        <f t="shared" si="31"/>
        <v>#NUM!</v>
      </c>
      <c r="M194" t="e">
        <f t="shared" si="28"/>
        <v>#NUM!</v>
      </c>
    </row>
    <row r="195" ht="17.6" spans="1:13">
      <c r="A195" s="13">
        <v>183</v>
      </c>
      <c r="B195" s="16">
        <f t="shared" si="24"/>
        <v>49647</v>
      </c>
      <c r="C195" s="18">
        <f t="shared" si="25"/>
        <v>0.004375</v>
      </c>
      <c r="D195" s="7" t="e">
        <f t="shared" si="32"/>
        <v>#NUM!</v>
      </c>
      <c r="E195" s="7" t="e">
        <f t="shared" si="33"/>
        <v>#NUM!</v>
      </c>
      <c r="F195" s="7" t="e">
        <f t="shared" si="26"/>
        <v>#NUM!</v>
      </c>
      <c r="G195" s="30"/>
      <c r="H195" s="7" t="e">
        <f t="shared" si="27"/>
        <v>#NUM!</v>
      </c>
      <c r="J195" s="31" t="e">
        <f t="shared" si="29"/>
        <v>#NUM!</v>
      </c>
      <c r="K195" s="27" t="e">
        <f t="shared" si="30"/>
        <v>#NUM!</v>
      </c>
      <c r="L195" t="e">
        <f t="shared" si="31"/>
        <v>#NUM!</v>
      </c>
      <c r="M195" t="e">
        <f t="shared" si="28"/>
        <v>#NUM!</v>
      </c>
    </row>
    <row r="196" ht="17.6" spans="1:13">
      <c r="A196" s="13">
        <v>184</v>
      </c>
      <c r="B196" s="16">
        <f t="shared" si="24"/>
        <v>49678</v>
      </c>
      <c r="C196" s="18">
        <f t="shared" si="25"/>
        <v>0.004375</v>
      </c>
      <c r="D196" s="7" t="e">
        <f t="shared" si="32"/>
        <v>#NUM!</v>
      </c>
      <c r="E196" s="7" t="e">
        <f t="shared" si="33"/>
        <v>#NUM!</v>
      </c>
      <c r="F196" s="7" t="e">
        <f t="shared" si="26"/>
        <v>#NUM!</v>
      </c>
      <c r="G196" s="30"/>
      <c r="H196" s="7" t="e">
        <f t="shared" si="27"/>
        <v>#NUM!</v>
      </c>
      <c r="J196" s="31" t="e">
        <f t="shared" si="29"/>
        <v>#NUM!</v>
      </c>
      <c r="K196" s="27" t="e">
        <f t="shared" si="30"/>
        <v>#NUM!</v>
      </c>
      <c r="L196" t="e">
        <f t="shared" si="31"/>
        <v>#NUM!</v>
      </c>
      <c r="M196" t="e">
        <f t="shared" si="28"/>
        <v>#NUM!</v>
      </c>
    </row>
    <row r="197" ht="17.6" spans="1:13">
      <c r="A197" s="13">
        <v>185</v>
      </c>
      <c r="B197" s="16">
        <f t="shared" si="24"/>
        <v>49709</v>
      </c>
      <c r="C197" s="18">
        <f t="shared" si="25"/>
        <v>0.004375</v>
      </c>
      <c r="D197" s="7" t="e">
        <f t="shared" si="32"/>
        <v>#NUM!</v>
      </c>
      <c r="E197" s="7" t="e">
        <f t="shared" si="33"/>
        <v>#NUM!</v>
      </c>
      <c r="F197" s="7" t="e">
        <f t="shared" si="26"/>
        <v>#NUM!</v>
      </c>
      <c r="G197" s="30"/>
      <c r="H197" s="7" t="e">
        <f t="shared" si="27"/>
        <v>#NUM!</v>
      </c>
      <c r="J197" s="31" t="e">
        <f t="shared" si="29"/>
        <v>#NUM!</v>
      </c>
      <c r="K197" s="27" t="e">
        <f t="shared" si="30"/>
        <v>#NUM!</v>
      </c>
      <c r="L197" t="e">
        <f t="shared" si="31"/>
        <v>#NUM!</v>
      </c>
      <c r="M197" t="e">
        <f t="shared" si="28"/>
        <v>#NUM!</v>
      </c>
    </row>
    <row r="198" ht="17.6" spans="1:13">
      <c r="A198" s="13">
        <v>186</v>
      </c>
      <c r="B198" s="16">
        <f t="shared" si="24"/>
        <v>49738</v>
      </c>
      <c r="C198" s="18">
        <f t="shared" si="25"/>
        <v>0.004375</v>
      </c>
      <c r="D198" s="7" t="e">
        <f t="shared" si="32"/>
        <v>#NUM!</v>
      </c>
      <c r="E198" s="7" t="e">
        <f t="shared" si="33"/>
        <v>#NUM!</v>
      </c>
      <c r="F198" s="7" t="e">
        <f t="shared" si="26"/>
        <v>#NUM!</v>
      </c>
      <c r="G198" s="30"/>
      <c r="H198" s="7" t="e">
        <f t="shared" si="27"/>
        <v>#NUM!</v>
      </c>
      <c r="J198" s="31" t="e">
        <f t="shared" si="29"/>
        <v>#NUM!</v>
      </c>
      <c r="K198" s="27" t="e">
        <f t="shared" si="30"/>
        <v>#NUM!</v>
      </c>
      <c r="L198" t="e">
        <f t="shared" si="31"/>
        <v>#NUM!</v>
      </c>
      <c r="M198" t="e">
        <f t="shared" si="28"/>
        <v>#NUM!</v>
      </c>
    </row>
    <row r="199" ht="17.6" spans="1:13">
      <c r="A199" s="13">
        <v>187</v>
      </c>
      <c r="B199" s="16">
        <f t="shared" si="24"/>
        <v>49769</v>
      </c>
      <c r="C199" s="18">
        <f t="shared" si="25"/>
        <v>0.004375</v>
      </c>
      <c r="D199" s="7" t="e">
        <f t="shared" si="32"/>
        <v>#NUM!</v>
      </c>
      <c r="E199" s="7" t="e">
        <f t="shared" si="33"/>
        <v>#NUM!</v>
      </c>
      <c r="F199" s="7" t="e">
        <f t="shared" si="26"/>
        <v>#NUM!</v>
      </c>
      <c r="G199" s="30"/>
      <c r="H199" s="7" t="e">
        <f t="shared" si="27"/>
        <v>#NUM!</v>
      </c>
      <c r="J199" s="31" t="e">
        <f t="shared" si="29"/>
        <v>#NUM!</v>
      </c>
      <c r="K199" s="27" t="e">
        <f t="shared" si="30"/>
        <v>#NUM!</v>
      </c>
      <c r="L199" t="e">
        <f t="shared" si="31"/>
        <v>#NUM!</v>
      </c>
      <c r="M199" t="e">
        <f t="shared" si="28"/>
        <v>#NUM!</v>
      </c>
    </row>
    <row r="200" ht="17.6" spans="1:13">
      <c r="A200" s="13">
        <v>188</v>
      </c>
      <c r="B200" s="16">
        <f t="shared" si="24"/>
        <v>49799</v>
      </c>
      <c r="C200" s="18">
        <f t="shared" si="25"/>
        <v>0.004375</v>
      </c>
      <c r="D200" s="7" t="e">
        <f t="shared" si="32"/>
        <v>#NUM!</v>
      </c>
      <c r="E200" s="7" t="e">
        <f t="shared" si="33"/>
        <v>#NUM!</v>
      </c>
      <c r="F200" s="7" t="e">
        <f t="shared" si="26"/>
        <v>#NUM!</v>
      </c>
      <c r="G200" s="30"/>
      <c r="H200" s="7" t="e">
        <f t="shared" si="27"/>
        <v>#NUM!</v>
      </c>
      <c r="J200" s="31" t="e">
        <f t="shared" si="29"/>
        <v>#NUM!</v>
      </c>
      <c r="K200" s="27" t="e">
        <f t="shared" si="30"/>
        <v>#NUM!</v>
      </c>
      <c r="L200" t="e">
        <f t="shared" si="31"/>
        <v>#NUM!</v>
      </c>
      <c r="M200" t="e">
        <f t="shared" si="28"/>
        <v>#NUM!</v>
      </c>
    </row>
    <row r="201" ht="17.6" spans="1:13">
      <c r="A201" s="13">
        <v>189</v>
      </c>
      <c r="B201" s="16">
        <f t="shared" si="24"/>
        <v>49830</v>
      </c>
      <c r="C201" s="18">
        <f t="shared" si="25"/>
        <v>0.004375</v>
      </c>
      <c r="D201" s="7" t="e">
        <f t="shared" si="32"/>
        <v>#NUM!</v>
      </c>
      <c r="E201" s="7" t="e">
        <f t="shared" si="33"/>
        <v>#NUM!</v>
      </c>
      <c r="F201" s="7" t="e">
        <f t="shared" si="26"/>
        <v>#NUM!</v>
      </c>
      <c r="G201" s="30"/>
      <c r="H201" s="7" t="e">
        <f t="shared" si="27"/>
        <v>#NUM!</v>
      </c>
      <c r="J201" s="31" t="e">
        <f t="shared" si="29"/>
        <v>#NUM!</v>
      </c>
      <c r="K201" s="27" t="e">
        <f t="shared" si="30"/>
        <v>#NUM!</v>
      </c>
      <c r="L201" t="e">
        <f t="shared" si="31"/>
        <v>#NUM!</v>
      </c>
      <c r="M201" t="e">
        <f t="shared" si="28"/>
        <v>#NUM!</v>
      </c>
    </row>
    <row r="202" ht="17.6" spans="1:13">
      <c r="A202" s="13">
        <v>190</v>
      </c>
      <c r="B202" s="16">
        <f t="shared" si="24"/>
        <v>49860</v>
      </c>
      <c r="C202" s="18">
        <f t="shared" si="25"/>
        <v>0.004375</v>
      </c>
      <c r="D202" s="7" t="e">
        <f t="shared" si="32"/>
        <v>#NUM!</v>
      </c>
      <c r="E202" s="7" t="e">
        <f t="shared" si="33"/>
        <v>#NUM!</v>
      </c>
      <c r="F202" s="7" t="e">
        <f t="shared" si="26"/>
        <v>#NUM!</v>
      </c>
      <c r="G202" s="30"/>
      <c r="H202" s="7" t="e">
        <f t="shared" si="27"/>
        <v>#NUM!</v>
      </c>
      <c r="J202" s="31" t="e">
        <f t="shared" si="29"/>
        <v>#NUM!</v>
      </c>
      <c r="K202" s="27" t="e">
        <f t="shared" si="30"/>
        <v>#NUM!</v>
      </c>
      <c r="L202" t="e">
        <f t="shared" si="31"/>
        <v>#NUM!</v>
      </c>
      <c r="M202" t="e">
        <f t="shared" si="28"/>
        <v>#NUM!</v>
      </c>
    </row>
    <row r="203" ht="17.6" spans="1:13">
      <c r="A203" s="13">
        <v>191</v>
      </c>
      <c r="B203" s="16">
        <f t="shared" si="24"/>
        <v>49891</v>
      </c>
      <c r="C203" s="18">
        <f t="shared" si="25"/>
        <v>0.004375</v>
      </c>
      <c r="D203" s="7" t="e">
        <f t="shared" si="32"/>
        <v>#NUM!</v>
      </c>
      <c r="E203" s="7" t="e">
        <f t="shared" si="33"/>
        <v>#NUM!</v>
      </c>
      <c r="F203" s="7" t="e">
        <f t="shared" si="26"/>
        <v>#NUM!</v>
      </c>
      <c r="G203" s="30"/>
      <c r="H203" s="7" t="e">
        <f t="shared" si="27"/>
        <v>#NUM!</v>
      </c>
      <c r="J203" s="31" t="e">
        <f t="shared" si="29"/>
        <v>#NUM!</v>
      </c>
      <c r="K203" s="27" t="e">
        <f t="shared" si="30"/>
        <v>#NUM!</v>
      </c>
      <c r="L203" t="e">
        <f t="shared" si="31"/>
        <v>#NUM!</v>
      </c>
      <c r="M203" t="e">
        <f t="shared" si="28"/>
        <v>#NUM!</v>
      </c>
    </row>
    <row r="204" ht="17.6" spans="1:13">
      <c r="A204" s="13">
        <v>192</v>
      </c>
      <c r="B204" s="16">
        <f t="shared" si="24"/>
        <v>49922</v>
      </c>
      <c r="C204" s="18">
        <f t="shared" si="25"/>
        <v>0.004375</v>
      </c>
      <c r="D204" s="7" t="e">
        <f t="shared" si="32"/>
        <v>#NUM!</v>
      </c>
      <c r="E204" s="7" t="e">
        <f t="shared" si="33"/>
        <v>#NUM!</v>
      </c>
      <c r="F204" s="7" t="e">
        <f t="shared" si="26"/>
        <v>#NUM!</v>
      </c>
      <c r="G204" s="30"/>
      <c r="H204" s="7" t="e">
        <f t="shared" si="27"/>
        <v>#NUM!</v>
      </c>
      <c r="J204" s="31" t="e">
        <f t="shared" si="29"/>
        <v>#NUM!</v>
      </c>
      <c r="K204" s="27" t="e">
        <f t="shared" si="30"/>
        <v>#NUM!</v>
      </c>
      <c r="L204" t="e">
        <f t="shared" si="31"/>
        <v>#NUM!</v>
      </c>
      <c r="M204" t="e">
        <f t="shared" si="28"/>
        <v>#NUM!</v>
      </c>
    </row>
    <row r="205" ht="17.6" spans="1:13">
      <c r="A205" s="13">
        <v>193</v>
      </c>
      <c r="B205" s="16">
        <f t="shared" ref="B205:B268" si="34">EDATE(B204,1)</f>
        <v>49952</v>
      </c>
      <c r="C205" s="18">
        <f t="shared" si="25"/>
        <v>0.004375</v>
      </c>
      <c r="D205" s="7" t="e">
        <f t="shared" si="32"/>
        <v>#NUM!</v>
      </c>
      <c r="E205" s="7" t="e">
        <f t="shared" si="33"/>
        <v>#NUM!</v>
      </c>
      <c r="F205" s="7" t="e">
        <f t="shared" si="26"/>
        <v>#NUM!</v>
      </c>
      <c r="G205" s="30"/>
      <c r="H205" s="7" t="e">
        <f t="shared" si="27"/>
        <v>#NUM!</v>
      </c>
      <c r="J205" s="31" t="e">
        <f t="shared" si="29"/>
        <v>#NUM!</v>
      </c>
      <c r="K205" s="27" t="e">
        <f t="shared" si="30"/>
        <v>#NUM!</v>
      </c>
      <c r="L205" t="e">
        <f t="shared" si="31"/>
        <v>#NUM!</v>
      </c>
      <c r="M205" t="e">
        <f t="shared" si="28"/>
        <v>#NUM!</v>
      </c>
    </row>
    <row r="206" ht="17.6" spans="1:13">
      <c r="A206" s="13">
        <v>194</v>
      </c>
      <c r="B206" s="16">
        <f t="shared" si="34"/>
        <v>49983</v>
      </c>
      <c r="C206" s="18">
        <f t="shared" ref="C206:C269" si="35">C205</f>
        <v>0.004375</v>
      </c>
      <c r="D206" s="7" t="e">
        <f t="shared" si="32"/>
        <v>#NUM!</v>
      </c>
      <c r="E206" s="7" t="e">
        <f t="shared" si="33"/>
        <v>#NUM!</v>
      </c>
      <c r="F206" s="7" t="e">
        <f t="shared" ref="F206:F269" si="36">D206-E206</f>
        <v>#NUM!</v>
      </c>
      <c r="G206" s="30"/>
      <c r="H206" s="7" t="e">
        <f t="shared" ref="H206:H269" si="37">H205-F206-G206</f>
        <v>#NUM!</v>
      </c>
      <c r="J206" s="31" t="e">
        <f t="shared" si="29"/>
        <v>#NUM!</v>
      </c>
      <c r="K206" s="27" t="e">
        <f t="shared" si="30"/>
        <v>#NUM!</v>
      </c>
      <c r="L206" t="e">
        <f t="shared" si="31"/>
        <v>#NUM!</v>
      </c>
      <c r="M206" t="e">
        <f t="shared" si="28"/>
        <v>#NUM!</v>
      </c>
    </row>
    <row r="207" ht="17.6" spans="1:13">
      <c r="A207" s="13">
        <v>195</v>
      </c>
      <c r="B207" s="16">
        <f t="shared" si="34"/>
        <v>50013</v>
      </c>
      <c r="C207" s="18">
        <f t="shared" si="35"/>
        <v>0.004375</v>
      </c>
      <c r="D207" s="7" t="e">
        <f t="shared" si="32"/>
        <v>#NUM!</v>
      </c>
      <c r="E207" s="7" t="e">
        <f t="shared" si="33"/>
        <v>#NUM!</v>
      </c>
      <c r="F207" s="7" t="e">
        <f t="shared" si="36"/>
        <v>#NUM!</v>
      </c>
      <c r="G207" s="30"/>
      <c r="H207" s="7" t="e">
        <f t="shared" si="37"/>
        <v>#NUM!</v>
      </c>
      <c r="J207" s="31" t="e">
        <f t="shared" si="29"/>
        <v>#NUM!</v>
      </c>
      <c r="K207" s="27" t="e">
        <f t="shared" si="30"/>
        <v>#NUM!</v>
      </c>
      <c r="L207" t="e">
        <f t="shared" si="31"/>
        <v>#NUM!</v>
      </c>
      <c r="M207" t="e">
        <f t="shared" ref="M207:M270" si="38">L206-L207-1</f>
        <v>#NUM!</v>
      </c>
    </row>
    <row r="208" ht="17.6" spans="1:13">
      <c r="A208" s="13">
        <v>196</v>
      </c>
      <c r="B208" s="16">
        <f t="shared" si="34"/>
        <v>50044</v>
      </c>
      <c r="C208" s="18">
        <f t="shared" si="35"/>
        <v>0.004375</v>
      </c>
      <c r="D208" s="7" t="e">
        <f t="shared" si="32"/>
        <v>#NUM!</v>
      </c>
      <c r="E208" s="7" t="e">
        <f t="shared" si="33"/>
        <v>#NUM!</v>
      </c>
      <c r="F208" s="7" t="e">
        <f t="shared" si="36"/>
        <v>#NUM!</v>
      </c>
      <c r="G208" s="30"/>
      <c r="H208" s="7" t="e">
        <f t="shared" si="37"/>
        <v>#NUM!</v>
      </c>
      <c r="J208" s="31" t="e">
        <f t="shared" si="29"/>
        <v>#NUM!</v>
      </c>
      <c r="K208" s="27" t="e">
        <f t="shared" si="30"/>
        <v>#NUM!</v>
      </c>
      <c r="L208" t="e">
        <f t="shared" si="31"/>
        <v>#NUM!</v>
      </c>
      <c r="M208" t="e">
        <f t="shared" si="38"/>
        <v>#NUM!</v>
      </c>
    </row>
    <row r="209" ht="17.6" spans="1:13">
      <c r="A209" s="13">
        <v>197</v>
      </c>
      <c r="B209" s="16">
        <f t="shared" si="34"/>
        <v>50075</v>
      </c>
      <c r="C209" s="18">
        <f t="shared" si="35"/>
        <v>0.004375</v>
      </c>
      <c r="D209" s="7" t="e">
        <f t="shared" si="32"/>
        <v>#NUM!</v>
      </c>
      <c r="E209" s="7" t="e">
        <f t="shared" si="33"/>
        <v>#NUM!</v>
      </c>
      <c r="F209" s="7" t="e">
        <f t="shared" si="36"/>
        <v>#NUM!</v>
      </c>
      <c r="G209" s="30"/>
      <c r="H209" s="7" t="e">
        <f t="shared" si="37"/>
        <v>#NUM!</v>
      </c>
      <c r="J209" s="31" t="e">
        <f t="shared" si="29"/>
        <v>#NUM!</v>
      </c>
      <c r="K209" s="27" t="e">
        <f t="shared" si="30"/>
        <v>#NUM!</v>
      </c>
      <c r="L209" t="e">
        <f t="shared" si="31"/>
        <v>#NUM!</v>
      </c>
      <c r="M209" t="e">
        <f t="shared" si="38"/>
        <v>#NUM!</v>
      </c>
    </row>
    <row r="210" ht="17.6" spans="1:13">
      <c r="A210" s="13">
        <v>198</v>
      </c>
      <c r="B210" s="16">
        <f t="shared" si="34"/>
        <v>50103</v>
      </c>
      <c r="C210" s="18">
        <f t="shared" si="35"/>
        <v>0.004375</v>
      </c>
      <c r="D210" s="7" t="e">
        <f t="shared" si="32"/>
        <v>#NUM!</v>
      </c>
      <c r="E210" s="7" t="e">
        <f t="shared" si="33"/>
        <v>#NUM!</v>
      </c>
      <c r="F210" s="7" t="e">
        <f t="shared" si="36"/>
        <v>#NUM!</v>
      </c>
      <c r="G210" s="30"/>
      <c r="H210" s="7" t="e">
        <f t="shared" si="37"/>
        <v>#NUM!</v>
      </c>
      <c r="J210" s="31" t="e">
        <f t="shared" si="29"/>
        <v>#NUM!</v>
      </c>
      <c r="K210" s="27" t="e">
        <f t="shared" si="30"/>
        <v>#NUM!</v>
      </c>
      <c r="L210" t="e">
        <f t="shared" si="31"/>
        <v>#NUM!</v>
      </c>
      <c r="M210" t="e">
        <f t="shared" si="38"/>
        <v>#NUM!</v>
      </c>
    </row>
    <row r="211" ht="17.6" spans="1:13">
      <c r="A211" s="13">
        <v>199</v>
      </c>
      <c r="B211" s="16">
        <f t="shared" si="34"/>
        <v>50134</v>
      </c>
      <c r="C211" s="18">
        <f t="shared" si="35"/>
        <v>0.004375</v>
      </c>
      <c r="D211" s="7" t="e">
        <f t="shared" si="32"/>
        <v>#NUM!</v>
      </c>
      <c r="E211" s="7" t="e">
        <f t="shared" si="33"/>
        <v>#NUM!</v>
      </c>
      <c r="F211" s="7" t="e">
        <f t="shared" si="36"/>
        <v>#NUM!</v>
      </c>
      <c r="G211" s="30"/>
      <c r="H211" s="7" t="e">
        <f t="shared" si="37"/>
        <v>#NUM!</v>
      </c>
      <c r="J211" s="31" t="e">
        <f t="shared" si="29"/>
        <v>#NUM!</v>
      </c>
      <c r="K211" s="27" t="e">
        <f t="shared" si="30"/>
        <v>#NUM!</v>
      </c>
      <c r="L211" t="e">
        <f t="shared" si="31"/>
        <v>#NUM!</v>
      </c>
      <c r="M211" t="e">
        <f t="shared" si="38"/>
        <v>#NUM!</v>
      </c>
    </row>
    <row r="212" ht="17.6" spans="1:13">
      <c r="A212" s="13">
        <v>200</v>
      </c>
      <c r="B212" s="16">
        <f t="shared" si="34"/>
        <v>50164</v>
      </c>
      <c r="C212" s="18">
        <f t="shared" si="35"/>
        <v>0.004375</v>
      </c>
      <c r="D212" s="7" t="e">
        <f t="shared" si="32"/>
        <v>#NUM!</v>
      </c>
      <c r="E212" s="7" t="e">
        <f t="shared" si="33"/>
        <v>#NUM!</v>
      </c>
      <c r="F212" s="7" t="e">
        <f t="shared" si="36"/>
        <v>#NUM!</v>
      </c>
      <c r="G212" s="30"/>
      <c r="H212" s="7" t="e">
        <f t="shared" si="37"/>
        <v>#NUM!</v>
      </c>
      <c r="J212" s="31" t="e">
        <f t="shared" si="29"/>
        <v>#NUM!</v>
      </c>
      <c r="K212" s="27" t="e">
        <f t="shared" si="30"/>
        <v>#NUM!</v>
      </c>
      <c r="L212" t="e">
        <f t="shared" si="31"/>
        <v>#NUM!</v>
      </c>
      <c r="M212" t="e">
        <f t="shared" si="38"/>
        <v>#NUM!</v>
      </c>
    </row>
    <row r="213" ht="17.6" spans="1:13">
      <c r="A213" s="13">
        <v>201</v>
      </c>
      <c r="B213" s="16">
        <f t="shared" si="34"/>
        <v>50195</v>
      </c>
      <c r="C213" s="18">
        <f t="shared" si="35"/>
        <v>0.004375</v>
      </c>
      <c r="D213" s="7" t="e">
        <f t="shared" si="32"/>
        <v>#NUM!</v>
      </c>
      <c r="E213" s="7" t="e">
        <f t="shared" si="33"/>
        <v>#NUM!</v>
      </c>
      <c r="F213" s="7" t="e">
        <f t="shared" si="36"/>
        <v>#NUM!</v>
      </c>
      <c r="G213" s="30"/>
      <c r="H213" s="7" t="e">
        <f t="shared" si="37"/>
        <v>#NUM!</v>
      </c>
      <c r="J213" s="31" t="e">
        <f t="shared" si="29"/>
        <v>#NUM!</v>
      </c>
      <c r="K213" s="27" t="e">
        <f t="shared" si="30"/>
        <v>#NUM!</v>
      </c>
      <c r="L213" t="e">
        <f t="shared" si="31"/>
        <v>#NUM!</v>
      </c>
      <c r="M213" t="e">
        <f t="shared" si="38"/>
        <v>#NUM!</v>
      </c>
    </row>
    <row r="214" ht="17.6" spans="1:13">
      <c r="A214" s="13">
        <v>202</v>
      </c>
      <c r="B214" s="16">
        <f t="shared" si="34"/>
        <v>50225</v>
      </c>
      <c r="C214" s="18">
        <f t="shared" si="35"/>
        <v>0.004375</v>
      </c>
      <c r="D214" s="7" t="e">
        <f t="shared" si="32"/>
        <v>#NUM!</v>
      </c>
      <c r="E214" s="7" t="e">
        <f t="shared" si="33"/>
        <v>#NUM!</v>
      </c>
      <c r="F214" s="7" t="e">
        <f t="shared" si="36"/>
        <v>#NUM!</v>
      </c>
      <c r="G214" s="30"/>
      <c r="H214" s="7" t="e">
        <f t="shared" si="37"/>
        <v>#NUM!</v>
      </c>
      <c r="J214" s="31" t="e">
        <f t="shared" si="29"/>
        <v>#NUM!</v>
      </c>
      <c r="K214" s="27" t="e">
        <f t="shared" si="30"/>
        <v>#NUM!</v>
      </c>
      <c r="L214" t="e">
        <f t="shared" si="31"/>
        <v>#NUM!</v>
      </c>
      <c r="M214" t="e">
        <f t="shared" si="38"/>
        <v>#NUM!</v>
      </c>
    </row>
    <row r="215" ht="17.6" spans="1:13">
      <c r="A215" s="13">
        <v>203</v>
      </c>
      <c r="B215" s="16">
        <f t="shared" si="34"/>
        <v>50256</v>
      </c>
      <c r="C215" s="18">
        <f t="shared" si="35"/>
        <v>0.004375</v>
      </c>
      <c r="D215" s="7" t="e">
        <f t="shared" si="32"/>
        <v>#NUM!</v>
      </c>
      <c r="E215" s="7" t="e">
        <f t="shared" si="33"/>
        <v>#NUM!</v>
      </c>
      <c r="F215" s="7" t="e">
        <f t="shared" si="36"/>
        <v>#NUM!</v>
      </c>
      <c r="G215" s="30"/>
      <c r="H215" s="7" t="e">
        <f t="shared" si="37"/>
        <v>#NUM!</v>
      </c>
      <c r="J215" s="31" t="e">
        <f t="shared" si="29"/>
        <v>#NUM!</v>
      </c>
      <c r="K215" s="27" t="e">
        <f t="shared" si="30"/>
        <v>#NUM!</v>
      </c>
      <c r="L215" t="e">
        <f t="shared" si="31"/>
        <v>#NUM!</v>
      </c>
      <c r="M215" t="e">
        <f t="shared" si="38"/>
        <v>#NUM!</v>
      </c>
    </row>
    <row r="216" ht="17.6" spans="1:13">
      <c r="A216" s="13">
        <v>204</v>
      </c>
      <c r="B216" s="16">
        <f t="shared" si="34"/>
        <v>50287</v>
      </c>
      <c r="C216" s="18">
        <f t="shared" si="35"/>
        <v>0.004375</v>
      </c>
      <c r="D216" s="7" t="e">
        <f t="shared" si="32"/>
        <v>#NUM!</v>
      </c>
      <c r="E216" s="7" t="e">
        <f t="shared" si="33"/>
        <v>#NUM!</v>
      </c>
      <c r="F216" s="7" t="e">
        <f t="shared" si="36"/>
        <v>#NUM!</v>
      </c>
      <c r="G216" s="30"/>
      <c r="H216" s="7" t="e">
        <f t="shared" si="37"/>
        <v>#NUM!</v>
      </c>
      <c r="J216" s="31" t="e">
        <f t="shared" si="29"/>
        <v>#NUM!</v>
      </c>
      <c r="K216" s="27" t="e">
        <f t="shared" si="30"/>
        <v>#NUM!</v>
      </c>
      <c r="L216" t="e">
        <f t="shared" si="31"/>
        <v>#NUM!</v>
      </c>
      <c r="M216" t="e">
        <f t="shared" si="38"/>
        <v>#NUM!</v>
      </c>
    </row>
    <row r="217" ht="17.6" spans="1:13">
      <c r="A217" s="13">
        <v>205</v>
      </c>
      <c r="B217" s="16">
        <f t="shared" si="34"/>
        <v>50317</v>
      </c>
      <c r="C217" s="18">
        <f t="shared" si="35"/>
        <v>0.004375</v>
      </c>
      <c r="D217" s="7" t="e">
        <f t="shared" si="32"/>
        <v>#NUM!</v>
      </c>
      <c r="E217" s="7" t="e">
        <f t="shared" si="33"/>
        <v>#NUM!</v>
      </c>
      <c r="F217" s="7" t="e">
        <f t="shared" si="36"/>
        <v>#NUM!</v>
      </c>
      <c r="G217" s="30"/>
      <c r="H217" s="7" t="e">
        <f t="shared" si="37"/>
        <v>#NUM!</v>
      </c>
      <c r="J217" s="31" t="e">
        <f t="shared" si="29"/>
        <v>#NUM!</v>
      </c>
      <c r="K217" s="27" t="e">
        <f t="shared" si="30"/>
        <v>#NUM!</v>
      </c>
      <c r="L217" t="e">
        <f t="shared" si="31"/>
        <v>#NUM!</v>
      </c>
      <c r="M217" t="e">
        <f t="shared" si="38"/>
        <v>#NUM!</v>
      </c>
    </row>
    <row r="218" ht="17.6" spans="1:13">
      <c r="A218" s="13">
        <v>206</v>
      </c>
      <c r="B218" s="16">
        <f t="shared" si="34"/>
        <v>50348</v>
      </c>
      <c r="C218" s="18">
        <f t="shared" si="35"/>
        <v>0.004375</v>
      </c>
      <c r="D218" s="7" t="e">
        <f t="shared" si="32"/>
        <v>#NUM!</v>
      </c>
      <c r="E218" s="7" t="e">
        <f t="shared" si="33"/>
        <v>#NUM!</v>
      </c>
      <c r="F218" s="7" t="e">
        <f t="shared" si="36"/>
        <v>#NUM!</v>
      </c>
      <c r="G218" s="30"/>
      <c r="H218" s="7" t="e">
        <f t="shared" si="37"/>
        <v>#NUM!</v>
      </c>
      <c r="J218" s="31" t="e">
        <f t="shared" ref="J218:J281" si="39">NPER(C218,-$B$5,H217,,)</f>
        <v>#NUM!</v>
      </c>
      <c r="K218" s="27" t="e">
        <f t="shared" ref="K218:K281" si="40">ROUND(J218,2)</f>
        <v>#NUM!</v>
      </c>
      <c r="L218" t="e">
        <f t="shared" ref="L218:L281" si="41">ROUNDUP(K218,0)</f>
        <v>#NUM!</v>
      </c>
      <c r="M218" t="e">
        <f t="shared" si="38"/>
        <v>#NUM!</v>
      </c>
    </row>
    <row r="219" ht="17.6" spans="1:13">
      <c r="A219" s="13">
        <v>207</v>
      </c>
      <c r="B219" s="16">
        <f t="shared" si="34"/>
        <v>50378</v>
      </c>
      <c r="C219" s="18">
        <f t="shared" si="35"/>
        <v>0.004375</v>
      </c>
      <c r="D219" s="7" t="e">
        <f t="shared" ref="D219:D282" si="42">-PMT(C219,L219,H218,)</f>
        <v>#NUM!</v>
      </c>
      <c r="E219" s="7" t="e">
        <f t="shared" ref="E219:E282" si="43">H218*C219</f>
        <v>#NUM!</v>
      </c>
      <c r="F219" s="7" t="e">
        <f t="shared" si="36"/>
        <v>#NUM!</v>
      </c>
      <c r="G219" s="30"/>
      <c r="H219" s="7" t="e">
        <f t="shared" si="37"/>
        <v>#NUM!</v>
      </c>
      <c r="J219" s="31" t="e">
        <f t="shared" si="39"/>
        <v>#NUM!</v>
      </c>
      <c r="K219" s="27" t="e">
        <f t="shared" si="40"/>
        <v>#NUM!</v>
      </c>
      <c r="L219" t="e">
        <f t="shared" si="41"/>
        <v>#NUM!</v>
      </c>
      <c r="M219" t="e">
        <f t="shared" si="38"/>
        <v>#NUM!</v>
      </c>
    </row>
    <row r="220" ht="17.6" spans="1:13">
      <c r="A220" s="13">
        <v>208</v>
      </c>
      <c r="B220" s="16">
        <f t="shared" si="34"/>
        <v>50409</v>
      </c>
      <c r="C220" s="18">
        <f t="shared" si="35"/>
        <v>0.004375</v>
      </c>
      <c r="D220" s="7" t="e">
        <f t="shared" si="42"/>
        <v>#NUM!</v>
      </c>
      <c r="E220" s="7" t="e">
        <f t="shared" si="43"/>
        <v>#NUM!</v>
      </c>
      <c r="F220" s="7" t="e">
        <f t="shared" si="36"/>
        <v>#NUM!</v>
      </c>
      <c r="G220" s="30"/>
      <c r="H220" s="7" t="e">
        <f t="shared" si="37"/>
        <v>#NUM!</v>
      </c>
      <c r="J220" s="31" t="e">
        <f t="shared" si="39"/>
        <v>#NUM!</v>
      </c>
      <c r="K220" s="27" t="e">
        <f t="shared" si="40"/>
        <v>#NUM!</v>
      </c>
      <c r="L220" t="e">
        <f t="shared" si="41"/>
        <v>#NUM!</v>
      </c>
      <c r="M220" t="e">
        <f t="shared" si="38"/>
        <v>#NUM!</v>
      </c>
    </row>
    <row r="221" ht="17.6" spans="1:13">
      <c r="A221" s="13">
        <v>209</v>
      </c>
      <c r="B221" s="16">
        <f t="shared" si="34"/>
        <v>50440</v>
      </c>
      <c r="C221" s="18">
        <f t="shared" si="35"/>
        <v>0.004375</v>
      </c>
      <c r="D221" s="7" t="e">
        <f t="shared" si="42"/>
        <v>#NUM!</v>
      </c>
      <c r="E221" s="7" t="e">
        <f t="shared" si="43"/>
        <v>#NUM!</v>
      </c>
      <c r="F221" s="7" t="e">
        <f t="shared" si="36"/>
        <v>#NUM!</v>
      </c>
      <c r="G221" s="30"/>
      <c r="H221" s="7" t="e">
        <f t="shared" si="37"/>
        <v>#NUM!</v>
      </c>
      <c r="J221" s="31" t="e">
        <f t="shared" si="39"/>
        <v>#NUM!</v>
      </c>
      <c r="K221" s="27" t="e">
        <f t="shared" si="40"/>
        <v>#NUM!</v>
      </c>
      <c r="L221" t="e">
        <f t="shared" si="41"/>
        <v>#NUM!</v>
      </c>
      <c r="M221" t="e">
        <f t="shared" si="38"/>
        <v>#NUM!</v>
      </c>
    </row>
    <row r="222" ht="17.6" spans="1:13">
      <c r="A222" s="13">
        <v>210</v>
      </c>
      <c r="B222" s="16">
        <f t="shared" si="34"/>
        <v>50468</v>
      </c>
      <c r="C222" s="18">
        <f t="shared" si="35"/>
        <v>0.004375</v>
      </c>
      <c r="D222" s="7" t="e">
        <f t="shared" si="42"/>
        <v>#NUM!</v>
      </c>
      <c r="E222" s="7" t="e">
        <f t="shared" si="43"/>
        <v>#NUM!</v>
      </c>
      <c r="F222" s="7" t="e">
        <f t="shared" si="36"/>
        <v>#NUM!</v>
      </c>
      <c r="G222" s="30"/>
      <c r="H222" s="7" t="e">
        <f t="shared" si="37"/>
        <v>#NUM!</v>
      </c>
      <c r="J222" s="31" t="e">
        <f t="shared" si="39"/>
        <v>#NUM!</v>
      </c>
      <c r="K222" s="27" t="e">
        <f t="shared" si="40"/>
        <v>#NUM!</v>
      </c>
      <c r="L222" t="e">
        <f t="shared" si="41"/>
        <v>#NUM!</v>
      </c>
      <c r="M222" t="e">
        <f t="shared" si="38"/>
        <v>#NUM!</v>
      </c>
    </row>
    <row r="223" ht="17.6" spans="1:13">
      <c r="A223" s="13">
        <v>211</v>
      </c>
      <c r="B223" s="16">
        <f t="shared" si="34"/>
        <v>50499</v>
      </c>
      <c r="C223" s="18">
        <f t="shared" si="35"/>
        <v>0.004375</v>
      </c>
      <c r="D223" s="7" t="e">
        <f t="shared" si="42"/>
        <v>#NUM!</v>
      </c>
      <c r="E223" s="7" t="e">
        <f t="shared" si="43"/>
        <v>#NUM!</v>
      </c>
      <c r="F223" s="7" t="e">
        <f t="shared" si="36"/>
        <v>#NUM!</v>
      </c>
      <c r="G223" s="30"/>
      <c r="H223" s="7" t="e">
        <f t="shared" si="37"/>
        <v>#NUM!</v>
      </c>
      <c r="J223" s="31" t="e">
        <f t="shared" si="39"/>
        <v>#NUM!</v>
      </c>
      <c r="K223" s="27" t="e">
        <f t="shared" si="40"/>
        <v>#NUM!</v>
      </c>
      <c r="L223" t="e">
        <f t="shared" si="41"/>
        <v>#NUM!</v>
      </c>
      <c r="M223" t="e">
        <f t="shared" si="38"/>
        <v>#NUM!</v>
      </c>
    </row>
    <row r="224" ht="17.6" spans="1:13">
      <c r="A224" s="13">
        <v>212</v>
      </c>
      <c r="B224" s="16">
        <f t="shared" si="34"/>
        <v>50529</v>
      </c>
      <c r="C224" s="18">
        <f t="shared" si="35"/>
        <v>0.004375</v>
      </c>
      <c r="D224" s="7" t="e">
        <f t="shared" si="42"/>
        <v>#NUM!</v>
      </c>
      <c r="E224" s="7" t="e">
        <f t="shared" si="43"/>
        <v>#NUM!</v>
      </c>
      <c r="F224" s="7" t="e">
        <f t="shared" si="36"/>
        <v>#NUM!</v>
      </c>
      <c r="G224" s="30"/>
      <c r="H224" s="7" t="e">
        <f t="shared" si="37"/>
        <v>#NUM!</v>
      </c>
      <c r="J224" s="31" t="e">
        <f t="shared" si="39"/>
        <v>#NUM!</v>
      </c>
      <c r="K224" s="27" t="e">
        <f t="shared" si="40"/>
        <v>#NUM!</v>
      </c>
      <c r="L224" t="e">
        <f t="shared" si="41"/>
        <v>#NUM!</v>
      </c>
      <c r="M224" t="e">
        <f t="shared" si="38"/>
        <v>#NUM!</v>
      </c>
    </row>
    <row r="225" ht="17.6" spans="1:13">
      <c r="A225" s="13">
        <v>213</v>
      </c>
      <c r="B225" s="16">
        <f t="shared" si="34"/>
        <v>50560</v>
      </c>
      <c r="C225" s="18">
        <f t="shared" si="35"/>
        <v>0.004375</v>
      </c>
      <c r="D225" s="7" t="e">
        <f t="shared" si="42"/>
        <v>#NUM!</v>
      </c>
      <c r="E225" s="7" t="e">
        <f t="shared" si="43"/>
        <v>#NUM!</v>
      </c>
      <c r="F225" s="7" t="e">
        <f t="shared" si="36"/>
        <v>#NUM!</v>
      </c>
      <c r="G225" s="30"/>
      <c r="H225" s="7" t="e">
        <f t="shared" si="37"/>
        <v>#NUM!</v>
      </c>
      <c r="J225" s="31" t="e">
        <f t="shared" si="39"/>
        <v>#NUM!</v>
      </c>
      <c r="K225" s="27" t="e">
        <f t="shared" si="40"/>
        <v>#NUM!</v>
      </c>
      <c r="L225" t="e">
        <f t="shared" si="41"/>
        <v>#NUM!</v>
      </c>
      <c r="M225" t="e">
        <f t="shared" si="38"/>
        <v>#NUM!</v>
      </c>
    </row>
    <row r="226" ht="17.6" spans="1:13">
      <c r="A226" s="13">
        <v>214</v>
      </c>
      <c r="B226" s="16">
        <f t="shared" si="34"/>
        <v>50590</v>
      </c>
      <c r="C226" s="18">
        <f t="shared" si="35"/>
        <v>0.004375</v>
      </c>
      <c r="D226" s="7" t="e">
        <f t="shared" si="42"/>
        <v>#NUM!</v>
      </c>
      <c r="E226" s="7" t="e">
        <f t="shared" si="43"/>
        <v>#NUM!</v>
      </c>
      <c r="F226" s="7" t="e">
        <f t="shared" si="36"/>
        <v>#NUM!</v>
      </c>
      <c r="G226" s="30"/>
      <c r="H226" s="7" t="e">
        <f t="shared" si="37"/>
        <v>#NUM!</v>
      </c>
      <c r="J226" s="31" t="e">
        <f t="shared" si="39"/>
        <v>#NUM!</v>
      </c>
      <c r="K226" s="27" t="e">
        <f t="shared" si="40"/>
        <v>#NUM!</v>
      </c>
      <c r="L226" t="e">
        <f t="shared" si="41"/>
        <v>#NUM!</v>
      </c>
      <c r="M226" t="e">
        <f t="shared" si="38"/>
        <v>#NUM!</v>
      </c>
    </row>
    <row r="227" ht="17.6" spans="1:13">
      <c r="A227" s="13">
        <v>215</v>
      </c>
      <c r="B227" s="16">
        <f t="shared" si="34"/>
        <v>50621</v>
      </c>
      <c r="C227" s="18">
        <f t="shared" si="35"/>
        <v>0.004375</v>
      </c>
      <c r="D227" s="7" t="e">
        <f t="shared" si="42"/>
        <v>#NUM!</v>
      </c>
      <c r="E227" s="7" t="e">
        <f t="shared" si="43"/>
        <v>#NUM!</v>
      </c>
      <c r="F227" s="7" t="e">
        <f t="shared" si="36"/>
        <v>#NUM!</v>
      </c>
      <c r="G227" s="30"/>
      <c r="H227" s="7" t="e">
        <f t="shared" si="37"/>
        <v>#NUM!</v>
      </c>
      <c r="J227" s="31" t="e">
        <f t="shared" si="39"/>
        <v>#NUM!</v>
      </c>
      <c r="K227" s="27" t="e">
        <f t="shared" si="40"/>
        <v>#NUM!</v>
      </c>
      <c r="L227" t="e">
        <f t="shared" si="41"/>
        <v>#NUM!</v>
      </c>
      <c r="M227" t="e">
        <f t="shared" si="38"/>
        <v>#NUM!</v>
      </c>
    </row>
    <row r="228" ht="17.6" spans="1:13">
      <c r="A228" s="13">
        <v>216</v>
      </c>
      <c r="B228" s="16">
        <f t="shared" si="34"/>
        <v>50652</v>
      </c>
      <c r="C228" s="18">
        <f t="shared" si="35"/>
        <v>0.004375</v>
      </c>
      <c r="D228" s="7" t="e">
        <f t="shared" si="42"/>
        <v>#NUM!</v>
      </c>
      <c r="E228" s="7" t="e">
        <f t="shared" si="43"/>
        <v>#NUM!</v>
      </c>
      <c r="F228" s="7" t="e">
        <f t="shared" si="36"/>
        <v>#NUM!</v>
      </c>
      <c r="G228" s="30"/>
      <c r="H228" s="7" t="e">
        <f t="shared" si="37"/>
        <v>#NUM!</v>
      </c>
      <c r="J228" s="31" t="e">
        <f t="shared" si="39"/>
        <v>#NUM!</v>
      </c>
      <c r="K228" s="27" t="e">
        <f t="shared" si="40"/>
        <v>#NUM!</v>
      </c>
      <c r="L228" t="e">
        <f t="shared" si="41"/>
        <v>#NUM!</v>
      </c>
      <c r="M228" t="e">
        <f t="shared" si="38"/>
        <v>#NUM!</v>
      </c>
    </row>
    <row r="229" ht="17.6" spans="1:13">
      <c r="A229" s="13">
        <v>217</v>
      </c>
      <c r="B229" s="16">
        <f t="shared" si="34"/>
        <v>50682</v>
      </c>
      <c r="C229" s="18">
        <f t="shared" si="35"/>
        <v>0.004375</v>
      </c>
      <c r="D229" s="7" t="e">
        <f t="shared" si="42"/>
        <v>#NUM!</v>
      </c>
      <c r="E229" s="7" t="e">
        <f t="shared" si="43"/>
        <v>#NUM!</v>
      </c>
      <c r="F229" s="7" t="e">
        <f t="shared" si="36"/>
        <v>#NUM!</v>
      </c>
      <c r="G229" s="30"/>
      <c r="H229" s="7" t="e">
        <f t="shared" si="37"/>
        <v>#NUM!</v>
      </c>
      <c r="J229" s="31" t="e">
        <f t="shared" si="39"/>
        <v>#NUM!</v>
      </c>
      <c r="K229" s="27" t="e">
        <f t="shared" si="40"/>
        <v>#NUM!</v>
      </c>
      <c r="L229" t="e">
        <f t="shared" si="41"/>
        <v>#NUM!</v>
      </c>
      <c r="M229" t="e">
        <f t="shared" si="38"/>
        <v>#NUM!</v>
      </c>
    </row>
    <row r="230" ht="17.6" spans="1:13">
      <c r="A230" s="13">
        <v>218</v>
      </c>
      <c r="B230" s="16">
        <f t="shared" si="34"/>
        <v>50713</v>
      </c>
      <c r="C230" s="18">
        <f t="shared" si="35"/>
        <v>0.004375</v>
      </c>
      <c r="D230" s="7" t="e">
        <f t="shared" si="42"/>
        <v>#NUM!</v>
      </c>
      <c r="E230" s="7" t="e">
        <f t="shared" si="43"/>
        <v>#NUM!</v>
      </c>
      <c r="F230" s="7" t="e">
        <f t="shared" si="36"/>
        <v>#NUM!</v>
      </c>
      <c r="G230" s="30"/>
      <c r="H230" s="7" t="e">
        <f t="shared" si="37"/>
        <v>#NUM!</v>
      </c>
      <c r="J230" s="31" t="e">
        <f t="shared" si="39"/>
        <v>#NUM!</v>
      </c>
      <c r="K230" s="27" t="e">
        <f t="shared" si="40"/>
        <v>#NUM!</v>
      </c>
      <c r="L230" t="e">
        <f t="shared" si="41"/>
        <v>#NUM!</v>
      </c>
      <c r="M230" t="e">
        <f t="shared" si="38"/>
        <v>#NUM!</v>
      </c>
    </row>
    <row r="231" ht="17.6" spans="1:13">
      <c r="A231" s="13">
        <v>219</v>
      </c>
      <c r="B231" s="16">
        <f t="shared" si="34"/>
        <v>50743</v>
      </c>
      <c r="C231" s="18">
        <f t="shared" si="35"/>
        <v>0.004375</v>
      </c>
      <c r="D231" s="7" t="e">
        <f t="shared" si="42"/>
        <v>#NUM!</v>
      </c>
      <c r="E231" s="7" t="e">
        <f t="shared" si="43"/>
        <v>#NUM!</v>
      </c>
      <c r="F231" s="7" t="e">
        <f t="shared" si="36"/>
        <v>#NUM!</v>
      </c>
      <c r="G231" s="30"/>
      <c r="H231" s="7" t="e">
        <f t="shared" si="37"/>
        <v>#NUM!</v>
      </c>
      <c r="J231" s="31" t="e">
        <f t="shared" si="39"/>
        <v>#NUM!</v>
      </c>
      <c r="K231" s="27" t="e">
        <f t="shared" si="40"/>
        <v>#NUM!</v>
      </c>
      <c r="L231" t="e">
        <f t="shared" si="41"/>
        <v>#NUM!</v>
      </c>
      <c r="M231" t="e">
        <f t="shared" si="38"/>
        <v>#NUM!</v>
      </c>
    </row>
    <row r="232" ht="17.6" spans="1:13">
      <c r="A232" s="13">
        <v>220</v>
      </c>
      <c r="B232" s="16">
        <f t="shared" si="34"/>
        <v>50774</v>
      </c>
      <c r="C232" s="18">
        <f t="shared" si="35"/>
        <v>0.004375</v>
      </c>
      <c r="D232" s="7" t="e">
        <f t="shared" si="42"/>
        <v>#NUM!</v>
      </c>
      <c r="E232" s="7" t="e">
        <f t="shared" si="43"/>
        <v>#NUM!</v>
      </c>
      <c r="F232" s="7" t="e">
        <f t="shared" si="36"/>
        <v>#NUM!</v>
      </c>
      <c r="G232" s="30"/>
      <c r="H232" s="7" t="e">
        <f t="shared" si="37"/>
        <v>#NUM!</v>
      </c>
      <c r="J232" s="31" t="e">
        <f t="shared" si="39"/>
        <v>#NUM!</v>
      </c>
      <c r="K232" s="27" t="e">
        <f t="shared" si="40"/>
        <v>#NUM!</v>
      </c>
      <c r="L232" t="e">
        <f t="shared" si="41"/>
        <v>#NUM!</v>
      </c>
      <c r="M232" t="e">
        <f t="shared" si="38"/>
        <v>#NUM!</v>
      </c>
    </row>
    <row r="233" ht="17.6" spans="1:13">
      <c r="A233" s="13">
        <v>221</v>
      </c>
      <c r="B233" s="16">
        <f t="shared" si="34"/>
        <v>50805</v>
      </c>
      <c r="C233" s="18">
        <f t="shared" si="35"/>
        <v>0.004375</v>
      </c>
      <c r="D233" s="7" t="e">
        <f t="shared" si="42"/>
        <v>#NUM!</v>
      </c>
      <c r="E233" s="7" t="e">
        <f t="shared" si="43"/>
        <v>#NUM!</v>
      </c>
      <c r="F233" s="7" t="e">
        <f t="shared" si="36"/>
        <v>#NUM!</v>
      </c>
      <c r="G233" s="30"/>
      <c r="H233" s="7" t="e">
        <f t="shared" si="37"/>
        <v>#NUM!</v>
      </c>
      <c r="J233" s="31" t="e">
        <f t="shared" si="39"/>
        <v>#NUM!</v>
      </c>
      <c r="K233" s="27" t="e">
        <f t="shared" si="40"/>
        <v>#NUM!</v>
      </c>
      <c r="L233" t="e">
        <f t="shared" si="41"/>
        <v>#NUM!</v>
      </c>
      <c r="M233" t="e">
        <f t="shared" si="38"/>
        <v>#NUM!</v>
      </c>
    </row>
    <row r="234" ht="17.6" spans="1:13">
      <c r="A234" s="13">
        <v>222</v>
      </c>
      <c r="B234" s="16">
        <f t="shared" si="34"/>
        <v>50833</v>
      </c>
      <c r="C234" s="18">
        <f t="shared" si="35"/>
        <v>0.004375</v>
      </c>
      <c r="D234" s="7" t="e">
        <f t="shared" si="42"/>
        <v>#NUM!</v>
      </c>
      <c r="E234" s="7" t="e">
        <f t="shared" si="43"/>
        <v>#NUM!</v>
      </c>
      <c r="F234" s="7" t="e">
        <f t="shared" si="36"/>
        <v>#NUM!</v>
      </c>
      <c r="G234" s="30"/>
      <c r="H234" s="7" t="e">
        <f t="shared" si="37"/>
        <v>#NUM!</v>
      </c>
      <c r="J234" s="31" t="e">
        <f t="shared" si="39"/>
        <v>#NUM!</v>
      </c>
      <c r="K234" s="27" t="e">
        <f t="shared" si="40"/>
        <v>#NUM!</v>
      </c>
      <c r="L234" t="e">
        <f t="shared" si="41"/>
        <v>#NUM!</v>
      </c>
      <c r="M234" t="e">
        <f t="shared" si="38"/>
        <v>#NUM!</v>
      </c>
    </row>
    <row r="235" ht="17.6" spans="1:13">
      <c r="A235" s="13">
        <v>223</v>
      </c>
      <c r="B235" s="16">
        <f t="shared" si="34"/>
        <v>50864</v>
      </c>
      <c r="C235" s="18">
        <f t="shared" si="35"/>
        <v>0.004375</v>
      </c>
      <c r="D235" s="7" t="e">
        <f t="shared" si="42"/>
        <v>#NUM!</v>
      </c>
      <c r="E235" s="7" t="e">
        <f t="shared" si="43"/>
        <v>#NUM!</v>
      </c>
      <c r="F235" s="7" t="e">
        <f t="shared" si="36"/>
        <v>#NUM!</v>
      </c>
      <c r="G235" s="30"/>
      <c r="H235" s="7" t="e">
        <f t="shared" si="37"/>
        <v>#NUM!</v>
      </c>
      <c r="J235" s="31" t="e">
        <f t="shared" si="39"/>
        <v>#NUM!</v>
      </c>
      <c r="K235" s="27" t="e">
        <f t="shared" si="40"/>
        <v>#NUM!</v>
      </c>
      <c r="L235" t="e">
        <f t="shared" si="41"/>
        <v>#NUM!</v>
      </c>
      <c r="M235" t="e">
        <f t="shared" si="38"/>
        <v>#NUM!</v>
      </c>
    </row>
    <row r="236" ht="17.6" spans="1:13">
      <c r="A236" s="13">
        <v>224</v>
      </c>
      <c r="B236" s="16">
        <f t="shared" si="34"/>
        <v>50894</v>
      </c>
      <c r="C236" s="18">
        <f t="shared" si="35"/>
        <v>0.004375</v>
      </c>
      <c r="D236" s="7" t="e">
        <f t="shared" si="42"/>
        <v>#NUM!</v>
      </c>
      <c r="E236" s="7" t="e">
        <f t="shared" si="43"/>
        <v>#NUM!</v>
      </c>
      <c r="F236" s="7" t="e">
        <f t="shared" si="36"/>
        <v>#NUM!</v>
      </c>
      <c r="G236" s="30"/>
      <c r="H236" s="7" t="e">
        <f t="shared" si="37"/>
        <v>#NUM!</v>
      </c>
      <c r="J236" s="31" t="e">
        <f t="shared" si="39"/>
        <v>#NUM!</v>
      </c>
      <c r="K236" s="27" t="e">
        <f t="shared" si="40"/>
        <v>#NUM!</v>
      </c>
      <c r="L236" t="e">
        <f t="shared" si="41"/>
        <v>#NUM!</v>
      </c>
      <c r="M236" t="e">
        <f t="shared" si="38"/>
        <v>#NUM!</v>
      </c>
    </row>
    <row r="237" ht="17.6" spans="1:13">
      <c r="A237" s="13">
        <v>225</v>
      </c>
      <c r="B237" s="16">
        <f t="shared" si="34"/>
        <v>50925</v>
      </c>
      <c r="C237" s="18">
        <f t="shared" si="35"/>
        <v>0.004375</v>
      </c>
      <c r="D237" s="7" t="e">
        <f t="shared" si="42"/>
        <v>#NUM!</v>
      </c>
      <c r="E237" s="7" t="e">
        <f t="shared" si="43"/>
        <v>#NUM!</v>
      </c>
      <c r="F237" s="7" t="e">
        <f t="shared" si="36"/>
        <v>#NUM!</v>
      </c>
      <c r="G237" s="30"/>
      <c r="H237" s="7" t="e">
        <f t="shared" si="37"/>
        <v>#NUM!</v>
      </c>
      <c r="J237" s="31" t="e">
        <f t="shared" si="39"/>
        <v>#NUM!</v>
      </c>
      <c r="K237" s="27" t="e">
        <f t="shared" si="40"/>
        <v>#NUM!</v>
      </c>
      <c r="L237" t="e">
        <f t="shared" si="41"/>
        <v>#NUM!</v>
      </c>
      <c r="M237" t="e">
        <f t="shared" si="38"/>
        <v>#NUM!</v>
      </c>
    </row>
    <row r="238" ht="17.6" spans="1:13">
      <c r="A238" s="13">
        <v>226</v>
      </c>
      <c r="B238" s="16">
        <f t="shared" si="34"/>
        <v>50955</v>
      </c>
      <c r="C238" s="18">
        <f t="shared" si="35"/>
        <v>0.004375</v>
      </c>
      <c r="D238" s="7" t="e">
        <f t="shared" si="42"/>
        <v>#NUM!</v>
      </c>
      <c r="E238" s="7" t="e">
        <f t="shared" si="43"/>
        <v>#NUM!</v>
      </c>
      <c r="F238" s="7" t="e">
        <f t="shared" si="36"/>
        <v>#NUM!</v>
      </c>
      <c r="G238" s="30"/>
      <c r="H238" s="7" t="e">
        <f t="shared" si="37"/>
        <v>#NUM!</v>
      </c>
      <c r="J238" s="31" t="e">
        <f t="shared" si="39"/>
        <v>#NUM!</v>
      </c>
      <c r="K238" s="27" t="e">
        <f t="shared" si="40"/>
        <v>#NUM!</v>
      </c>
      <c r="L238" t="e">
        <f t="shared" si="41"/>
        <v>#NUM!</v>
      </c>
      <c r="M238" t="e">
        <f t="shared" si="38"/>
        <v>#NUM!</v>
      </c>
    </row>
    <row r="239" ht="17.6" spans="1:13">
      <c r="A239" s="13">
        <v>227</v>
      </c>
      <c r="B239" s="16">
        <f t="shared" si="34"/>
        <v>50986</v>
      </c>
      <c r="C239" s="18">
        <f t="shared" si="35"/>
        <v>0.004375</v>
      </c>
      <c r="D239" s="7" t="e">
        <f t="shared" si="42"/>
        <v>#NUM!</v>
      </c>
      <c r="E239" s="7" t="e">
        <f t="shared" si="43"/>
        <v>#NUM!</v>
      </c>
      <c r="F239" s="7" t="e">
        <f t="shared" si="36"/>
        <v>#NUM!</v>
      </c>
      <c r="G239" s="30"/>
      <c r="H239" s="7" t="e">
        <f t="shared" si="37"/>
        <v>#NUM!</v>
      </c>
      <c r="J239" s="31" t="e">
        <f t="shared" si="39"/>
        <v>#NUM!</v>
      </c>
      <c r="K239" s="27" t="e">
        <f t="shared" si="40"/>
        <v>#NUM!</v>
      </c>
      <c r="L239" t="e">
        <f t="shared" si="41"/>
        <v>#NUM!</v>
      </c>
      <c r="M239" t="e">
        <f t="shared" si="38"/>
        <v>#NUM!</v>
      </c>
    </row>
    <row r="240" ht="17.6" spans="1:13">
      <c r="A240" s="13">
        <v>228</v>
      </c>
      <c r="B240" s="16">
        <f t="shared" si="34"/>
        <v>51017</v>
      </c>
      <c r="C240" s="18">
        <f t="shared" si="35"/>
        <v>0.004375</v>
      </c>
      <c r="D240" s="7" t="e">
        <f t="shared" si="42"/>
        <v>#NUM!</v>
      </c>
      <c r="E240" s="7" t="e">
        <f t="shared" si="43"/>
        <v>#NUM!</v>
      </c>
      <c r="F240" s="7" t="e">
        <f t="shared" si="36"/>
        <v>#NUM!</v>
      </c>
      <c r="G240" s="30"/>
      <c r="H240" s="7" t="e">
        <f t="shared" si="37"/>
        <v>#NUM!</v>
      </c>
      <c r="J240" s="31" t="e">
        <f t="shared" si="39"/>
        <v>#NUM!</v>
      </c>
      <c r="K240" s="27" t="e">
        <f t="shared" si="40"/>
        <v>#NUM!</v>
      </c>
      <c r="L240" t="e">
        <f t="shared" si="41"/>
        <v>#NUM!</v>
      </c>
      <c r="M240" t="e">
        <f t="shared" si="38"/>
        <v>#NUM!</v>
      </c>
    </row>
    <row r="241" ht="17.6" spans="1:13">
      <c r="A241" s="13">
        <v>229</v>
      </c>
      <c r="B241" s="16">
        <f t="shared" si="34"/>
        <v>51047</v>
      </c>
      <c r="C241" s="18">
        <f t="shared" si="35"/>
        <v>0.004375</v>
      </c>
      <c r="D241" s="7" t="e">
        <f t="shared" si="42"/>
        <v>#NUM!</v>
      </c>
      <c r="E241" s="7" t="e">
        <f t="shared" si="43"/>
        <v>#NUM!</v>
      </c>
      <c r="F241" s="7" t="e">
        <f t="shared" si="36"/>
        <v>#NUM!</v>
      </c>
      <c r="G241" s="30"/>
      <c r="H241" s="7" t="e">
        <f t="shared" si="37"/>
        <v>#NUM!</v>
      </c>
      <c r="J241" s="31" t="e">
        <f t="shared" si="39"/>
        <v>#NUM!</v>
      </c>
      <c r="K241" s="27" t="e">
        <f t="shared" si="40"/>
        <v>#NUM!</v>
      </c>
      <c r="L241" t="e">
        <f t="shared" si="41"/>
        <v>#NUM!</v>
      </c>
      <c r="M241" t="e">
        <f t="shared" si="38"/>
        <v>#NUM!</v>
      </c>
    </row>
    <row r="242" ht="17.6" spans="1:13">
      <c r="A242" s="13">
        <v>230</v>
      </c>
      <c r="B242" s="16">
        <f t="shared" si="34"/>
        <v>51078</v>
      </c>
      <c r="C242" s="18">
        <f t="shared" si="35"/>
        <v>0.004375</v>
      </c>
      <c r="D242" s="7" t="e">
        <f t="shared" si="42"/>
        <v>#NUM!</v>
      </c>
      <c r="E242" s="7" t="e">
        <f t="shared" si="43"/>
        <v>#NUM!</v>
      </c>
      <c r="F242" s="7" t="e">
        <f t="shared" si="36"/>
        <v>#NUM!</v>
      </c>
      <c r="G242" s="30"/>
      <c r="H242" s="7" t="e">
        <f t="shared" si="37"/>
        <v>#NUM!</v>
      </c>
      <c r="J242" s="31" t="e">
        <f t="shared" si="39"/>
        <v>#NUM!</v>
      </c>
      <c r="K242" s="27" t="e">
        <f t="shared" si="40"/>
        <v>#NUM!</v>
      </c>
      <c r="L242" t="e">
        <f t="shared" si="41"/>
        <v>#NUM!</v>
      </c>
      <c r="M242" t="e">
        <f t="shared" si="38"/>
        <v>#NUM!</v>
      </c>
    </row>
    <row r="243" ht="17.6" spans="1:13">
      <c r="A243" s="13">
        <v>231</v>
      </c>
      <c r="B243" s="16">
        <f t="shared" si="34"/>
        <v>51108</v>
      </c>
      <c r="C243" s="18">
        <f t="shared" si="35"/>
        <v>0.004375</v>
      </c>
      <c r="D243" s="7" t="e">
        <f t="shared" si="42"/>
        <v>#NUM!</v>
      </c>
      <c r="E243" s="7" t="e">
        <f t="shared" si="43"/>
        <v>#NUM!</v>
      </c>
      <c r="F243" s="7" t="e">
        <f t="shared" si="36"/>
        <v>#NUM!</v>
      </c>
      <c r="G243" s="30"/>
      <c r="H243" s="7" t="e">
        <f t="shared" si="37"/>
        <v>#NUM!</v>
      </c>
      <c r="J243" s="31" t="e">
        <f t="shared" si="39"/>
        <v>#NUM!</v>
      </c>
      <c r="K243" s="27" t="e">
        <f t="shared" si="40"/>
        <v>#NUM!</v>
      </c>
      <c r="L243" t="e">
        <f t="shared" si="41"/>
        <v>#NUM!</v>
      </c>
      <c r="M243" t="e">
        <f t="shared" si="38"/>
        <v>#NUM!</v>
      </c>
    </row>
    <row r="244" ht="17.6" spans="1:13">
      <c r="A244" s="13">
        <v>232</v>
      </c>
      <c r="B244" s="16">
        <f t="shared" si="34"/>
        <v>51139</v>
      </c>
      <c r="C244" s="18">
        <f t="shared" si="35"/>
        <v>0.004375</v>
      </c>
      <c r="D244" s="7" t="e">
        <f t="shared" si="42"/>
        <v>#NUM!</v>
      </c>
      <c r="E244" s="7" t="e">
        <f t="shared" si="43"/>
        <v>#NUM!</v>
      </c>
      <c r="F244" s="7" t="e">
        <f t="shared" si="36"/>
        <v>#NUM!</v>
      </c>
      <c r="G244" s="30"/>
      <c r="H244" s="7" t="e">
        <f t="shared" si="37"/>
        <v>#NUM!</v>
      </c>
      <c r="J244" s="31" t="e">
        <f t="shared" si="39"/>
        <v>#NUM!</v>
      </c>
      <c r="K244" s="27" t="e">
        <f t="shared" si="40"/>
        <v>#NUM!</v>
      </c>
      <c r="L244" t="e">
        <f t="shared" si="41"/>
        <v>#NUM!</v>
      </c>
      <c r="M244" t="e">
        <f t="shared" si="38"/>
        <v>#NUM!</v>
      </c>
    </row>
    <row r="245" ht="17.6" spans="1:13">
      <c r="A245" s="13">
        <v>233</v>
      </c>
      <c r="B245" s="16">
        <f t="shared" si="34"/>
        <v>51170</v>
      </c>
      <c r="C245" s="18">
        <f t="shared" si="35"/>
        <v>0.004375</v>
      </c>
      <c r="D245" s="7" t="e">
        <f t="shared" si="42"/>
        <v>#NUM!</v>
      </c>
      <c r="E245" s="7" t="e">
        <f t="shared" si="43"/>
        <v>#NUM!</v>
      </c>
      <c r="F245" s="7" t="e">
        <f t="shared" si="36"/>
        <v>#NUM!</v>
      </c>
      <c r="G245" s="30"/>
      <c r="H245" s="7" t="e">
        <f t="shared" si="37"/>
        <v>#NUM!</v>
      </c>
      <c r="J245" s="31" t="e">
        <f t="shared" si="39"/>
        <v>#NUM!</v>
      </c>
      <c r="K245" s="27" t="e">
        <f t="shared" si="40"/>
        <v>#NUM!</v>
      </c>
      <c r="L245" t="e">
        <f t="shared" si="41"/>
        <v>#NUM!</v>
      </c>
      <c r="M245" t="e">
        <f t="shared" si="38"/>
        <v>#NUM!</v>
      </c>
    </row>
    <row r="246" ht="17.6" spans="1:13">
      <c r="A246" s="13">
        <v>234</v>
      </c>
      <c r="B246" s="16">
        <f t="shared" si="34"/>
        <v>51199</v>
      </c>
      <c r="C246" s="18">
        <f t="shared" si="35"/>
        <v>0.004375</v>
      </c>
      <c r="D246" s="7" t="e">
        <f t="shared" si="42"/>
        <v>#NUM!</v>
      </c>
      <c r="E246" s="7" t="e">
        <f t="shared" si="43"/>
        <v>#NUM!</v>
      </c>
      <c r="F246" s="7" t="e">
        <f t="shared" si="36"/>
        <v>#NUM!</v>
      </c>
      <c r="G246" s="30"/>
      <c r="H246" s="7" t="e">
        <f t="shared" si="37"/>
        <v>#NUM!</v>
      </c>
      <c r="J246" s="31" t="e">
        <f t="shared" si="39"/>
        <v>#NUM!</v>
      </c>
      <c r="K246" s="27" t="e">
        <f t="shared" si="40"/>
        <v>#NUM!</v>
      </c>
      <c r="L246" t="e">
        <f t="shared" si="41"/>
        <v>#NUM!</v>
      </c>
      <c r="M246" t="e">
        <f t="shared" si="38"/>
        <v>#NUM!</v>
      </c>
    </row>
    <row r="247" ht="17.6" spans="1:13">
      <c r="A247" s="13">
        <v>235</v>
      </c>
      <c r="B247" s="16">
        <f t="shared" si="34"/>
        <v>51230</v>
      </c>
      <c r="C247" s="18">
        <f t="shared" si="35"/>
        <v>0.004375</v>
      </c>
      <c r="D247" s="7" t="e">
        <f t="shared" si="42"/>
        <v>#NUM!</v>
      </c>
      <c r="E247" s="7" t="e">
        <f t="shared" si="43"/>
        <v>#NUM!</v>
      </c>
      <c r="F247" s="7" t="e">
        <f t="shared" si="36"/>
        <v>#NUM!</v>
      </c>
      <c r="G247" s="30"/>
      <c r="H247" s="7" t="e">
        <f t="shared" si="37"/>
        <v>#NUM!</v>
      </c>
      <c r="J247" s="31" t="e">
        <f t="shared" si="39"/>
        <v>#NUM!</v>
      </c>
      <c r="K247" s="27" t="e">
        <f t="shared" si="40"/>
        <v>#NUM!</v>
      </c>
      <c r="L247" t="e">
        <f t="shared" si="41"/>
        <v>#NUM!</v>
      </c>
      <c r="M247" t="e">
        <f t="shared" si="38"/>
        <v>#NUM!</v>
      </c>
    </row>
    <row r="248" ht="17.6" spans="1:13">
      <c r="A248" s="13">
        <v>236</v>
      </c>
      <c r="B248" s="16">
        <f t="shared" si="34"/>
        <v>51260</v>
      </c>
      <c r="C248" s="18">
        <f t="shared" si="35"/>
        <v>0.004375</v>
      </c>
      <c r="D248" s="7" t="e">
        <f t="shared" si="42"/>
        <v>#NUM!</v>
      </c>
      <c r="E248" s="7" t="e">
        <f t="shared" si="43"/>
        <v>#NUM!</v>
      </c>
      <c r="F248" s="7" t="e">
        <f t="shared" si="36"/>
        <v>#NUM!</v>
      </c>
      <c r="G248" s="30"/>
      <c r="H248" s="7" t="e">
        <f t="shared" si="37"/>
        <v>#NUM!</v>
      </c>
      <c r="J248" s="31" t="e">
        <f t="shared" si="39"/>
        <v>#NUM!</v>
      </c>
      <c r="K248" s="27" t="e">
        <f t="shared" si="40"/>
        <v>#NUM!</v>
      </c>
      <c r="L248" t="e">
        <f t="shared" si="41"/>
        <v>#NUM!</v>
      </c>
      <c r="M248" t="e">
        <f t="shared" si="38"/>
        <v>#NUM!</v>
      </c>
    </row>
    <row r="249" ht="17.6" spans="1:13">
      <c r="A249" s="13">
        <v>237</v>
      </c>
      <c r="B249" s="16">
        <f t="shared" si="34"/>
        <v>51291</v>
      </c>
      <c r="C249" s="18">
        <f t="shared" si="35"/>
        <v>0.004375</v>
      </c>
      <c r="D249" s="7" t="e">
        <f t="shared" si="42"/>
        <v>#NUM!</v>
      </c>
      <c r="E249" s="7" t="e">
        <f t="shared" si="43"/>
        <v>#NUM!</v>
      </c>
      <c r="F249" s="7" t="e">
        <f t="shared" si="36"/>
        <v>#NUM!</v>
      </c>
      <c r="G249" s="30"/>
      <c r="H249" s="7" t="e">
        <f t="shared" si="37"/>
        <v>#NUM!</v>
      </c>
      <c r="J249" s="31" t="e">
        <f t="shared" si="39"/>
        <v>#NUM!</v>
      </c>
      <c r="K249" s="27" t="e">
        <f t="shared" si="40"/>
        <v>#NUM!</v>
      </c>
      <c r="L249" t="e">
        <f t="shared" si="41"/>
        <v>#NUM!</v>
      </c>
      <c r="M249" t="e">
        <f t="shared" si="38"/>
        <v>#NUM!</v>
      </c>
    </row>
    <row r="250" ht="17.6" spans="1:13">
      <c r="A250" s="13">
        <v>238</v>
      </c>
      <c r="B250" s="16">
        <f t="shared" si="34"/>
        <v>51321</v>
      </c>
      <c r="C250" s="18">
        <f t="shared" si="35"/>
        <v>0.004375</v>
      </c>
      <c r="D250" s="7" t="e">
        <f t="shared" si="42"/>
        <v>#NUM!</v>
      </c>
      <c r="E250" s="7" t="e">
        <f t="shared" si="43"/>
        <v>#NUM!</v>
      </c>
      <c r="F250" s="7" t="e">
        <f t="shared" si="36"/>
        <v>#NUM!</v>
      </c>
      <c r="G250" s="30"/>
      <c r="H250" s="7" t="e">
        <f t="shared" si="37"/>
        <v>#NUM!</v>
      </c>
      <c r="J250" s="31" t="e">
        <f t="shared" si="39"/>
        <v>#NUM!</v>
      </c>
      <c r="K250" s="27" t="e">
        <f t="shared" si="40"/>
        <v>#NUM!</v>
      </c>
      <c r="L250" t="e">
        <f t="shared" si="41"/>
        <v>#NUM!</v>
      </c>
      <c r="M250" t="e">
        <f t="shared" si="38"/>
        <v>#NUM!</v>
      </c>
    </row>
    <row r="251" ht="17.6" spans="1:13">
      <c r="A251" s="13">
        <v>239</v>
      </c>
      <c r="B251" s="16">
        <f t="shared" si="34"/>
        <v>51352</v>
      </c>
      <c r="C251" s="18">
        <f t="shared" si="35"/>
        <v>0.004375</v>
      </c>
      <c r="D251" s="7" t="e">
        <f t="shared" si="42"/>
        <v>#NUM!</v>
      </c>
      <c r="E251" s="7" t="e">
        <f t="shared" si="43"/>
        <v>#NUM!</v>
      </c>
      <c r="F251" s="7" t="e">
        <f t="shared" si="36"/>
        <v>#NUM!</v>
      </c>
      <c r="G251" s="30"/>
      <c r="H251" s="7" t="e">
        <f t="shared" si="37"/>
        <v>#NUM!</v>
      </c>
      <c r="J251" s="31" t="e">
        <f t="shared" si="39"/>
        <v>#NUM!</v>
      </c>
      <c r="K251" s="27" t="e">
        <f t="shared" si="40"/>
        <v>#NUM!</v>
      </c>
      <c r="L251" t="e">
        <f t="shared" si="41"/>
        <v>#NUM!</v>
      </c>
      <c r="M251" t="e">
        <f t="shared" si="38"/>
        <v>#NUM!</v>
      </c>
    </row>
    <row r="252" ht="17.6" spans="1:13">
      <c r="A252" s="13">
        <v>240</v>
      </c>
      <c r="B252" s="16">
        <f t="shared" si="34"/>
        <v>51383</v>
      </c>
      <c r="C252" s="18">
        <f t="shared" si="35"/>
        <v>0.004375</v>
      </c>
      <c r="D252" s="7" t="e">
        <f t="shared" si="42"/>
        <v>#NUM!</v>
      </c>
      <c r="E252" s="7" t="e">
        <f t="shared" si="43"/>
        <v>#NUM!</v>
      </c>
      <c r="F252" s="7" t="e">
        <f t="shared" si="36"/>
        <v>#NUM!</v>
      </c>
      <c r="G252" s="30"/>
      <c r="H252" s="7" t="e">
        <f t="shared" si="37"/>
        <v>#NUM!</v>
      </c>
      <c r="J252" s="31" t="e">
        <f t="shared" si="39"/>
        <v>#NUM!</v>
      </c>
      <c r="K252" s="27" t="e">
        <f t="shared" si="40"/>
        <v>#NUM!</v>
      </c>
      <c r="L252" t="e">
        <f t="shared" si="41"/>
        <v>#NUM!</v>
      </c>
      <c r="M252" t="e">
        <f t="shared" si="38"/>
        <v>#NUM!</v>
      </c>
    </row>
    <row r="253" ht="17.6" spans="1:13">
      <c r="A253" s="13">
        <v>241</v>
      </c>
      <c r="B253" s="16">
        <f t="shared" si="34"/>
        <v>51413</v>
      </c>
      <c r="C253" s="18">
        <f t="shared" si="35"/>
        <v>0.004375</v>
      </c>
      <c r="D253" s="7" t="e">
        <f t="shared" si="42"/>
        <v>#NUM!</v>
      </c>
      <c r="E253" s="7" t="e">
        <f t="shared" si="43"/>
        <v>#NUM!</v>
      </c>
      <c r="F253" s="7" t="e">
        <f t="shared" si="36"/>
        <v>#NUM!</v>
      </c>
      <c r="G253" s="30"/>
      <c r="H253" s="7" t="e">
        <f t="shared" si="37"/>
        <v>#NUM!</v>
      </c>
      <c r="J253" s="31" t="e">
        <f t="shared" si="39"/>
        <v>#NUM!</v>
      </c>
      <c r="K253" s="27" t="e">
        <f t="shared" si="40"/>
        <v>#NUM!</v>
      </c>
      <c r="L253" t="e">
        <f t="shared" si="41"/>
        <v>#NUM!</v>
      </c>
      <c r="M253" t="e">
        <f t="shared" si="38"/>
        <v>#NUM!</v>
      </c>
    </row>
    <row r="254" ht="17.6" spans="1:13">
      <c r="A254" s="13">
        <v>242</v>
      </c>
      <c r="B254" s="16">
        <f t="shared" si="34"/>
        <v>51444</v>
      </c>
      <c r="C254" s="18">
        <f t="shared" si="35"/>
        <v>0.004375</v>
      </c>
      <c r="D254" s="7" t="e">
        <f t="shared" si="42"/>
        <v>#NUM!</v>
      </c>
      <c r="E254" s="7" t="e">
        <f t="shared" si="43"/>
        <v>#NUM!</v>
      </c>
      <c r="F254" s="7" t="e">
        <f t="shared" si="36"/>
        <v>#NUM!</v>
      </c>
      <c r="G254" s="30"/>
      <c r="H254" s="7" t="e">
        <f t="shared" si="37"/>
        <v>#NUM!</v>
      </c>
      <c r="J254" s="31" t="e">
        <f t="shared" si="39"/>
        <v>#NUM!</v>
      </c>
      <c r="K254" s="27" t="e">
        <f t="shared" si="40"/>
        <v>#NUM!</v>
      </c>
      <c r="L254" t="e">
        <f t="shared" si="41"/>
        <v>#NUM!</v>
      </c>
      <c r="M254" t="e">
        <f t="shared" si="38"/>
        <v>#NUM!</v>
      </c>
    </row>
    <row r="255" ht="17.6" spans="1:13">
      <c r="A255" s="13">
        <v>243</v>
      </c>
      <c r="B255" s="16">
        <f t="shared" si="34"/>
        <v>51474</v>
      </c>
      <c r="C255" s="18">
        <f t="shared" si="35"/>
        <v>0.004375</v>
      </c>
      <c r="D255" s="7" t="e">
        <f t="shared" si="42"/>
        <v>#NUM!</v>
      </c>
      <c r="E255" s="7" t="e">
        <f t="shared" si="43"/>
        <v>#NUM!</v>
      </c>
      <c r="F255" s="7" t="e">
        <f t="shared" si="36"/>
        <v>#NUM!</v>
      </c>
      <c r="G255" s="30"/>
      <c r="H255" s="7" t="e">
        <f t="shared" si="37"/>
        <v>#NUM!</v>
      </c>
      <c r="J255" s="31" t="e">
        <f t="shared" si="39"/>
        <v>#NUM!</v>
      </c>
      <c r="K255" s="27" t="e">
        <f t="shared" si="40"/>
        <v>#NUM!</v>
      </c>
      <c r="L255" t="e">
        <f t="shared" si="41"/>
        <v>#NUM!</v>
      </c>
      <c r="M255" t="e">
        <f t="shared" si="38"/>
        <v>#NUM!</v>
      </c>
    </row>
    <row r="256" ht="17.6" spans="1:13">
      <c r="A256" s="13">
        <v>244</v>
      </c>
      <c r="B256" s="16">
        <f t="shared" si="34"/>
        <v>51505</v>
      </c>
      <c r="C256" s="18">
        <f t="shared" si="35"/>
        <v>0.004375</v>
      </c>
      <c r="D256" s="7" t="e">
        <f t="shared" si="42"/>
        <v>#NUM!</v>
      </c>
      <c r="E256" s="7" t="e">
        <f t="shared" si="43"/>
        <v>#NUM!</v>
      </c>
      <c r="F256" s="7" t="e">
        <f t="shared" si="36"/>
        <v>#NUM!</v>
      </c>
      <c r="G256" s="30"/>
      <c r="H256" s="7" t="e">
        <f t="shared" si="37"/>
        <v>#NUM!</v>
      </c>
      <c r="J256" s="31" t="e">
        <f t="shared" si="39"/>
        <v>#NUM!</v>
      </c>
      <c r="K256" s="27" t="e">
        <f t="shared" si="40"/>
        <v>#NUM!</v>
      </c>
      <c r="L256" t="e">
        <f t="shared" si="41"/>
        <v>#NUM!</v>
      </c>
      <c r="M256" t="e">
        <f t="shared" si="38"/>
        <v>#NUM!</v>
      </c>
    </row>
    <row r="257" ht="17.6" spans="1:13">
      <c r="A257" s="13">
        <v>245</v>
      </c>
      <c r="B257" s="16">
        <f t="shared" si="34"/>
        <v>51536</v>
      </c>
      <c r="C257" s="18">
        <f t="shared" si="35"/>
        <v>0.004375</v>
      </c>
      <c r="D257" s="7" t="e">
        <f t="shared" si="42"/>
        <v>#NUM!</v>
      </c>
      <c r="E257" s="7" t="e">
        <f t="shared" si="43"/>
        <v>#NUM!</v>
      </c>
      <c r="F257" s="7" t="e">
        <f t="shared" si="36"/>
        <v>#NUM!</v>
      </c>
      <c r="G257" s="30"/>
      <c r="H257" s="7" t="e">
        <f t="shared" si="37"/>
        <v>#NUM!</v>
      </c>
      <c r="J257" s="31" t="e">
        <f t="shared" si="39"/>
        <v>#NUM!</v>
      </c>
      <c r="K257" s="27" t="e">
        <f t="shared" si="40"/>
        <v>#NUM!</v>
      </c>
      <c r="L257" t="e">
        <f t="shared" si="41"/>
        <v>#NUM!</v>
      </c>
      <c r="M257" t="e">
        <f t="shared" si="38"/>
        <v>#NUM!</v>
      </c>
    </row>
    <row r="258" ht="17.6" spans="1:13">
      <c r="A258" s="13">
        <v>246</v>
      </c>
      <c r="B258" s="16">
        <f t="shared" si="34"/>
        <v>51564</v>
      </c>
      <c r="C258" s="18">
        <f t="shared" si="35"/>
        <v>0.004375</v>
      </c>
      <c r="D258" s="7" t="e">
        <f t="shared" si="42"/>
        <v>#NUM!</v>
      </c>
      <c r="E258" s="7" t="e">
        <f t="shared" si="43"/>
        <v>#NUM!</v>
      </c>
      <c r="F258" s="7" t="e">
        <f t="shared" si="36"/>
        <v>#NUM!</v>
      </c>
      <c r="G258" s="30"/>
      <c r="H258" s="7" t="e">
        <f t="shared" si="37"/>
        <v>#NUM!</v>
      </c>
      <c r="J258" s="31" t="e">
        <f t="shared" si="39"/>
        <v>#NUM!</v>
      </c>
      <c r="K258" s="27" t="e">
        <f t="shared" si="40"/>
        <v>#NUM!</v>
      </c>
      <c r="L258" t="e">
        <f t="shared" si="41"/>
        <v>#NUM!</v>
      </c>
      <c r="M258" t="e">
        <f t="shared" si="38"/>
        <v>#NUM!</v>
      </c>
    </row>
    <row r="259" ht="17.6" spans="1:13">
      <c r="A259" s="13">
        <v>247</v>
      </c>
      <c r="B259" s="16">
        <f t="shared" si="34"/>
        <v>51595</v>
      </c>
      <c r="C259" s="18">
        <f t="shared" si="35"/>
        <v>0.004375</v>
      </c>
      <c r="D259" s="7" t="e">
        <f t="shared" si="42"/>
        <v>#NUM!</v>
      </c>
      <c r="E259" s="7" t="e">
        <f t="shared" si="43"/>
        <v>#NUM!</v>
      </c>
      <c r="F259" s="7" t="e">
        <f t="shared" si="36"/>
        <v>#NUM!</v>
      </c>
      <c r="G259" s="30"/>
      <c r="H259" s="7" t="e">
        <f t="shared" si="37"/>
        <v>#NUM!</v>
      </c>
      <c r="J259" s="31" t="e">
        <f t="shared" si="39"/>
        <v>#NUM!</v>
      </c>
      <c r="K259" s="27" t="e">
        <f t="shared" si="40"/>
        <v>#NUM!</v>
      </c>
      <c r="L259" t="e">
        <f t="shared" si="41"/>
        <v>#NUM!</v>
      </c>
      <c r="M259" t="e">
        <f t="shared" si="38"/>
        <v>#NUM!</v>
      </c>
    </row>
    <row r="260" ht="17.6" spans="1:13">
      <c r="A260" s="13">
        <v>248</v>
      </c>
      <c r="B260" s="16">
        <f t="shared" si="34"/>
        <v>51625</v>
      </c>
      <c r="C260" s="18">
        <f t="shared" si="35"/>
        <v>0.004375</v>
      </c>
      <c r="D260" s="7" t="e">
        <f t="shared" si="42"/>
        <v>#NUM!</v>
      </c>
      <c r="E260" s="7" t="e">
        <f t="shared" si="43"/>
        <v>#NUM!</v>
      </c>
      <c r="F260" s="7" t="e">
        <f t="shared" si="36"/>
        <v>#NUM!</v>
      </c>
      <c r="G260" s="30"/>
      <c r="H260" s="7" t="e">
        <f t="shared" si="37"/>
        <v>#NUM!</v>
      </c>
      <c r="J260" s="31" t="e">
        <f t="shared" si="39"/>
        <v>#NUM!</v>
      </c>
      <c r="K260" s="27" t="e">
        <f t="shared" si="40"/>
        <v>#NUM!</v>
      </c>
      <c r="L260" t="e">
        <f t="shared" si="41"/>
        <v>#NUM!</v>
      </c>
      <c r="M260" t="e">
        <f t="shared" si="38"/>
        <v>#NUM!</v>
      </c>
    </row>
    <row r="261" ht="17.6" spans="1:13">
      <c r="A261" s="13">
        <v>249</v>
      </c>
      <c r="B261" s="16">
        <f t="shared" si="34"/>
        <v>51656</v>
      </c>
      <c r="C261" s="18">
        <f t="shared" si="35"/>
        <v>0.004375</v>
      </c>
      <c r="D261" s="7" t="e">
        <f t="shared" si="42"/>
        <v>#NUM!</v>
      </c>
      <c r="E261" s="7" t="e">
        <f t="shared" si="43"/>
        <v>#NUM!</v>
      </c>
      <c r="F261" s="7" t="e">
        <f t="shared" si="36"/>
        <v>#NUM!</v>
      </c>
      <c r="G261" s="30"/>
      <c r="H261" s="7" t="e">
        <f t="shared" si="37"/>
        <v>#NUM!</v>
      </c>
      <c r="J261" s="31" t="e">
        <f t="shared" si="39"/>
        <v>#NUM!</v>
      </c>
      <c r="K261" s="27" t="e">
        <f t="shared" si="40"/>
        <v>#NUM!</v>
      </c>
      <c r="L261" t="e">
        <f t="shared" si="41"/>
        <v>#NUM!</v>
      </c>
      <c r="M261" t="e">
        <f t="shared" si="38"/>
        <v>#NUM!</v>
      </c>
    </row>
    <row r="262" ht="17.6" spans="1:13">
      <c r="A262" s="13">
        <v>250</v>
      </c>
      <c r="B262" s="16">
        <f t="shared" si="34"/>
        <v>51686</v>
      </c>
      <c r="C262" s="18">
        <f t="shared" si="35"/>
        <v>0.004375</v>
      </c>
      <c r="D262" s="7" t="e">
        <f t="shared" si="42"/>
        <v>#NUM!</v>
      </c>
      <c r="E262" s="7" t="e">
        <f t="shared" si="43"/>
        <v>#NUM!</v>
      </c>
      <c r="F262" s="7" t="e">
        <f t="shared" si="36"/>
        <v>#NUM!</v>
      </c>
      <c r="G262" s="30"/>
      <c r="H262" s="7" t="e">
        <f t="shared" si="37"/>
        <v>#NUM!</v>
      </c>
      <c r="J262" s="31" t="e">
        <f t="shared" si="39"/>
        <v>#NUM!</v>
      </c>
      <c r="K262" s="27" t="e">
        <f t="shared" si="40"/>
        <v>#NUM!</v>
      </c>
      <c r="L262" t="e">
        <f t="shared" si="41"/>
        <v>#NUM!</v>
      </c>
      <c r="M262" t="e">
        <f t="shared" si="38"/>
        <v>#NUM!</v>
      </c>
    </row>
    <row r="263" ht="17.6" spans="1:13">
      <c r="A263" s="13">
        <v>251</v>
      </c>
      <c r="B263" s="16">
        <f t="shared" si="34"/>
        <v>51717</v>
      </c>
      <c r="C263" s="18">
        <f t="shared" si="35"/>
        <v>0.004375</v>
      </c>
      <c r="D263" s="7" t="e">
        <f t="shared" si="42"/>
        <v>#NUM!</v>
      </c>
      <c r="E263" s="7" t="e">
        <f t="shared" si="43"/>
        <v>#NUM!</v>
      </c>
      <c r="F263" s="7" t="e">
        <f t="shared" si="36"/>
        <v>#NUM!</v>
      </c>
      <c r="G263" s="30"/>
      <c r="H263" s="7" t="e">
        <f t="shared" si="37"/>
        <v>#NUM!</v>
      </c>
      <c r="J263" s="31" t="e">
        <f t="shared" si="39"/>
        <v>#NUM!</v>
      </c>
      <c r="K263" s="27" t="e">
        <f t="shared" si="40"/>
        <v>#NUM!</v>
      </c>
      <c r="L263" t="e">
        <f t="shared" si="41"/>
        <v>#NUM!</v>
      </c>
      <c r="M263" t="e">
        <f t="shared" si="38"/>
        <v>#NUM!</v>
      </c>
    </row>
    <row r="264" ht="17.6" spans="1:13">
      <c r="A264" s="13">
        <v>252</v>
      </c>
      <c r="B264" s="16">
        <f t="shared" si="34"/>
        <v>51748</v>
      </c>
      <c r="C264" s="18">
        <f t="shared" si="35"/>
        <v>0.004375</v>
      </c>
      <c r="D264" s="7" t="e">
        <f t="shared" si="42"/>
        <v>#NUM!</v>
      </c>
      <c r="E264" s="7" t="e">
        <f t="shared" si="43"/>
        <v>#NUM!</v>
      </c>
      <c r="F264" s="7" t="e">
        <f t="shared" si="36"/>
        <v>#NUM!</v>
      </c>
      <c r="G264" s="30"/>
      <c r="H264" s="7" t="e">
        <f t="shared" si="37"/>
        <v>#NUM!</v>
      </c>
      <c r="J264" s="31" t="e">
        <f t="shared" si="39"/>
        <v>#NUM!</v>
      </c>
      <c r="K264" s="27" t="e">
        <f t="shared" si="40"/>
        <v>#NUM!</v>
      </c>
      <c r="L264" t="e">
        <f t="shared" si="41"/>
        <v>#NUM!</v>
      </c>
      <c r="M264" t="e">
        <f t="shared" si="38"/>
        <v>#NUM!</v>
      </c>
    </row>
    <row r="265" ht="17.6" spans="1:13">
      <c r="A265" s="13">
        <v>253</v>
      </c>
      <c r="B265" s="16">
        <f t="shared" si="34"/>
        <v>51778</v>
      </c>
      <c r="C265" s="18">
        <f t="shared" si="35"/>
        <v>0.004375</v>
      </c>
      <c r="D265" s="7" t="e">
        <f t="shared" si="42"/>
        <v>#NUM!</v>
      </c>
      <c r="E265" s="7" t="e">
        <f t="shared" si="43"/>
        <v>#NUM!</v>
      </c>
      <c r="F265" s="7" t="e">
        <f t="shared" si="36"/>
        <v>#NUM!</v>
      </c>
      <c r="G265" s="30"/>
      <c r="H265" s="7" t="e">
        <f t="shared" si="37"/>
        <v>#NUM!</v>
      </c>
      <c r="J265" s="31" t="e">
        <f t="shared" si="39"/>
        <v>#NUM!</v>
      </c>
      <c r="K265" s="27" t="e">
        <f t="shared" si="40"/>
        <v>#NUM!</v>
      </c>
      <c r="L265" t="e">
        <f t="shared" si="41"/>
        <v>#NUM!</v>
      </c>
      <c r="M265" t="e">
        <f t="shared" si="38"/>
        <v>#NUM!</v>
      </c>
    </row>
    <row r="266" ht="17.6" spans="1:13">
      <c r="A266" s="13">
        <v>254</v>
      </c>
      <c r="B266" s="16">
        <f t="shared" si="34"/>
        <v>51809</v>
      </c>
      <c r="C266" s="18">
        <f t="shared" si="35"/>
        <v>0.004375</v>
      </c>
      <c r="D266" s="7" t="e">
        <f t="shared" si="42"/>
        <v>#NUM!</v>
      </c>
      <c r="E266" s="7" t="e">
        <f t="shared" si="43"/>
        <v>#NUM!</v>
      </c>
      <c r="F266" s="7" t="e">
        <f t="shared" si="36"/>
        <v>#NUM!</v>
      </c>
      <c r="G266" s="30"/>
      <c r="H266" s="7" t="e">
        <f t="shared" si="37"/>
        <v>#NUM!</v>
      </c>
      <c r="J266" s="31" t="e">
        <f t="shared" si="39"/>
        <v>#NUM!</v>
      </c>
      <c r="K266" s="27" t="e">
        <f t="shared" si="40"/>
        <v>#NUM!</v>
      </c>
      <c r="L266" t="e">
        <f t="shared" si="41"/>
        <v>#NUM!</v>
      </c>
      <c r="M266" t="e">
        <f t="shared" si="38"/>
        <v>#NUM!</v>
      </c>
    </row>
    <row r="267" ht="17.6" spans="1:13">
      <c r="A267" s="13">
        <v>255</v>
      </c>
      <c r="B267" s="16">
        <f t="shared" si="34"/>
        <v>51839</v>
      </c>
      <c r="C267" s="18">
        <f t="shared" si="35"/>
        <v>0.004375</v>
      </c>
      <c r="D267" s="7" t="e">
        <f t="shared" si="42"/>
        <v>#NUM!</v>
      </c>
      <c r="E267" s="7" t="e">
        <f t="shared" si="43"/>
        <v>#NUM!</v>
      </c>
      <c r="F267" s="7" t="e">
        <f t="shared" si="36"/>
        <v>#NUM!</v>
      </c>
      <c r="G267" s="30"/>
      <c r="H267" s="7" t="e">
        <f t="shared" si="37"/>
        <v>#NUM!</v>
      </c>
      <c r="J267" s="31" t="e">
        <f t="shared" si="39"/>
        <v>#NUM!</v>
      </c>
      <c r="K267" s="27" t="e">
        <f t="shared" si="40"/>
        <v>#NUM!</v>
      </c>
      <c r="L267" t="e">
        <f t="shared" si="41"/>
        <v>#NUM!</v>
      </c>
      <c r="M267" t="e">
        <f t="shared" si="38"/>
        <v>#NUM!</v>
      </c>
    </row>
    <row r="268" ht="17.6" spans="1:13">
      <c r="A268" s="13">
        <v>256</v>
      </c>
      <c r="B268" s="16">
        <f t="shared" si="34"/>
        <v>51870</v>
      </c>
      <c r="C268" s="18">
        <f t="shared" si="35"/>
        <v>0.004375</v>
      </c>
      <c r="D268" s="7" t="e">
        <f t="shared" si="42"/>
        <v>#NUM!</v>
      </c>
      <c r="E268" s="7" t="e">
        <f t="shared" si="43"/>
        <v>#NUM!</v>
      </c>
      <c r="F268" s="7" t="e">
        <f t="shared" si="36"/>
        <v>#NUM!</v>
      </c>
      <c r="G268" s="30"/>
      <c r="H268" s="7" t="e">
        <f t="shared" si="37"/>
        <v>#NUM!</v>
      </c>
      <c r="J268" s="31" t="e">
        <f t="shared" si="39"/>
        <v>#NUM!</v>
      </c>
      <c r="K268" s="27" t="e">
        <f t="shared" si="40"/>
        <v>#NUM!</v>
      </c>
      <c r="L268" t="e">
        <f t="shared" si="41"/>
        <v>#NUM!</v>
      </c>
      <c r="M268" t="e">
        <f t="shared" si="38"/>
        <v>#NUM!</v>
      </c>
    </row>
    <row r="269" ht="17.6" spans="1:13">
      <c r="A269" s="13">
        <v>257</v>
      </c>
      <c r="B269" s="16">
        <f t="shared" ref="B269:B332" si="44">EDATE(B268,1)</f>
        <v>51901</v>
      </c>
      <c r="C269" s="18">
        <f t="shared" si="35"/>
        <v>0.004375</v>
      </c>
      <c r="D269" s="7" t="e">
        <f t="shared" si="42"/>
        <v>#NUM!</v>
      </c>
      <c r="E269" s="7" t="e">
        <f t="shared" si="43"/>
        <v>#NUM!</v>
      </c>
      <c r="F269" s="7" t="e">
        <f t="shared" si="36"/>
        <v>#NUM!</v>
      </c>
      <c r="G269" s="30"/>
      <c r="H269" s="7" t="e">
        <f t="shared" si="37"/>
        <v>#NUM!</v>
      </c>
      <c r="J269" s="31" t="e">
        <f t="shared" si="39"/>
        <v>#NUM!</v>
      </c>
      <c r="K269" s="27" t="e">
        <f t="shared" si="40"/>
        <v>#NUM!</v>
      </c>
      <c r="L269" t="e">
        <f t="shared" si="41"/>
        <v>#NUM!</v>
      </c>
      <c r="M269" t="e">
        <f t="shared" si="38"/>
        <v>#NUM!</v>
      </c>
    </row>
    <row r="270" ht="17.6" spans="1:13">
      <c r="A270" s="13">
        <v>258</v>
      </c>
      <c r="B270" s="16">
        <f t="shared" si="44"/>
        <v>51929</v>
      </c>
      <c r="C270" s="18">
        <f t="shared" ref="C270:C333" si="45">C269</f>
        <v>0.004375</v>
      </c>
      <c r="D270" s="7" t="e">
        <f t="shared" si="42"/>
        <v>#NUM!</v>
      </c>
      <c r="E270" s="7" t="e">
        <f t="shared" si="43"/>
        <v>#NUM!</v>
      </c>
      <c r="F270" s="7" t="e">
        <f t="shared" ref="F270:F333" si="46">D270-E270</f>
        <v>#NUM!</v>
      </c>
      <c r="G270" s="30"/>
      <c r="H270" s="7" t="e">
        <f t="shared" ref="H270:H333" si="47">H269-F270-G270</f>
        <v>#NUM!</v>
      </c>
      <c r="J270" s="31" t="e">
        <f t="shared" si="39"/>
        <v>#NUM!</v>
      </c>
      <c r="K270" s="27" t="e">
        <f t="shared" si="40"/>
        <v>#NUM!</v>
      </c>
      <c r="L270" t="e">
        <f t="shared" si="41"/>
        <v>#NUM!</v>
      </c>
      <c r="M270" t="e">
        <f t="shared" si="38"/>
        <v>#NUM!</v>
      </c>
    </row>
    <row r="271" ht="17.6" spans="1:13">
      <c r="A271" s="13">
        <v>259</v>
      </c>
      <c r="B271" s="16">
        <f t="shared" si="44"/>
        <v>51960</v>
      </c>
      <c r="C271" s="18">
        <f t="shared" si="45"/>
        <v>0.004375</v>
      </c>
      <c r="D271" s="7" t="e">
        <f t="shared" si="42"/>
        <v>#NUM!</v>
      </c>
      <c r="E271" s="7" t="e">
        <f t="shared" si="43"/>
        <v>#NUM!</v>
      </c>
      <c r="F271" s="7" t="e">
        <f t="shared" si="46"/>
        <v>#NUM!</v>
      </c>
      <c r="G271" s="30"/>
      <c r="H271" s="7" t="e">
        <f t="shared" si="47"/>
        <v>#NUM!</v>
      </c>
      <c r="J271" s="31" t="e">
        <f t="shared" si="39"/>
        <v>#NUM!</v>
      </c>
      <c r="K271" s="27" t="e">
        <f t="shared" si="40"/>
        <v>#NUM!</v>
      </c>
      <c r="L271" t="e">
        <f t="shared" si="41"/>
        <v>#NUM!</v>
      </c>
      <c r="M271" t="e">
        <f t="shared" ref="M271:M334" si="48">L270-L271-1</f>
        <v>#NUM!</v>
      </c>
    </row>
    <row r="272" ht="17.6" spans="1:13">
      <c r="A272" s="13">
        <v>260</v>
      </c>
      <c r="B272" s="16">
        <f t="shared" si="44"/>
        <v>51990</v>
      </c>
      <c r="C272" s="18">
        <f t="shared" si="45"/>
        <v>0.004375</v>
      </c>
      <c r="D272" s="7" t="e">
        <f t="shared" si="42"/>
        <v>#NUM!</v>
      </c>
      <c r="E272" s="7" t="e">
        <f t="shared" si="43"/>
        <v>#NUM!</v>
      </c>
      <c r="F272" s="7" t="e">
        <f t="shared" si="46"/>
        <v>#NUM!</v>
      </c>
      <c r="G272" s="30"/>
      <c r="H272" s="7" t="e">
        <f t="shared" si="47"/>
        <v>#NUM!</v>
      </c>
      <c r="J272" s="31" t="e">
        <f t="shared" si="39"/>
        <v>#NUM!</v>
      </c>
      <c r="K272" s="27" t="e">
        <f t="shared" si="40"/>
        <v>#NUM!</v>
      </c>
      <c r="L272" t="e">
        <f t="shared" si="41"/>
        <v>#NUM!</v>
      </c>
      <c r="M272" t="e">
        <f t="shared" si="48"/>
        <v>#NUM!</v>
      </c>
    </row>
    <row r="273" ht="17.6" spans="1:13">
      <c r="A273" s="13">
        <v>261</v>
      </c>
      <c r="B273" s="16">
        <f t="shared" si="44"/>
        <v>52021</v>
      </c>
      <c r="C273" s="18">
        <f t="shared" si="45"/>
        <v>0.004375</v>
      </c>
      <c r="D273" s="7" t="e">
        <f t="shared" si="42"/>
        <v>#NUM!</v>
      </c>
      <c r="E273" s="7" t="e">
        <f t="shared" si="43"/>
        <v>#NUM!</v>
      </c>
      <c r="F273" s="7" t="e">
        <f t="shared" si="46"/>
        <v>#NUM!</v>
      </c>
      <c r="G273" s="30"/>
      <c r="H273" s="7" t="e">
        <f t="shared" si="47"/>
        <v>#NUM!</v>
      </c>
      <c r="J273" s="31" t="e">
        <f t="shared" si="39"/>
        <v>#NUM!</v>
      </c>
      <c r="K273" s="27" t="e">
        <f t="shared" si="40"/>
        <v>#NUM!</v>
      </c>
      <c r="L273" t="e">
        <f t="shared" si="41"/>
        <v>#NUM!</v>
      </c>
      <c r="M273" t="e">
        <f t="shared" si="48"/>
        <v>#NUM!</v>
      </c>
    </row>
    <row r="274" ht="17.6" spans="1:13">
      <c r="A274" s="13">
        <v>262</v>
      </c>
      <c r="B274" s="16">
        <f t="shared" si="44"/>
        <v>52051</v>
      </c>
      <c r="C274" s="18">
        <f t="shared" si="45"/>
        <v>0.004375</v>
      </c>
      <c r="D274" s="7" t="e">
        <f t="shared" si="42"/>
        <v>#NUM!</v>
      </c>
      <c r="E274" s="7" t="e">
        <f t="shared" si="43"/>
        <v>#NUM!</v>
      </c>
      <c r="F274" s="7" t="e">
        <f t="shared" si="46"/>
        <v>#NUM!</v>
      </c>
      <c r="G274" s="30"/>
      <c r="H274" s="7" t="e">
        <f t="shared" si="47"/>
        <v>#NUM!</v>
      </c>
      <c r="J274" s="31" t="e">
        <f t="shared" si="39"/>
        <v>#NUM!</v>
      </c>
      <c r="K274" s="27" t="e">
        <f t="shared" si="40"/>
        <v>#NUM!</v>
      </c>
      <c r="L274" t="e">
        <f t="shared" si="41"/>
        <v>#NUM!</v>
      </c>
      <c r="M274" t="e">
        <f t="shared" si="48"/>
        <v>#NUM!</v>
      </c>
    </row>
    <row r="275" ht="17.6" spans="1:13">
      <c r="A275" s="13">
        <v>263</v>
      </c>
      <c r="B275" s="16">
        <f t="shared" si="44"/>
        <v>52082</v>
      </c>
      <c r="C275" s="18">
        <f t="shared" si="45"/>
        <v>0.004375</v>
      </c>
      <c r="D275" s="7" t="e">
        <f t="shared" si="42"/>
        <v>#NUM!</v>
      </c>
      <c r="E275" s="7" t="e">
        <f t="shared" si="43"/>
        <v>#NUM!</v>
      </c>
      <c r="F275" s="7" t="e">
        <f t="shared" si="46"/>
        <v>#NUM!</v>
      </c>
      <c r="G275" s="30"/>
      <c r="H275" s="7" t="e">
        <f t="shared" si="47"/>
        <v>#NUM!</v>
      </c>
      <c r="J275" s="31" t="e">
        <f t="shared" si="39"/>
        <v>#NUM!</v>
      </c>
      <c r="K275" s="27" t="e">
        <f t="shared" si="40"/>
        <v>#NUM!</v>
      </c>
      <c r="L275" t="e">
        <f t="shared" si="41"/>
        <v>#NUM!</v>
      </c>
      <c r="M275" t="e">
        <f t="shared" si="48"/>
        <v>#NUM!</v>
      </c>
    </row>
    <row r="276" ht="17.6" spans="1:13">
      <c r="A276" s="13">
        <v>264</v>
      </c>
      <c r="B276" s="16">
        <f t="shared" si="44"/>
        <v>52113</v>
      </c>
      <c r="C276" s="18">
        <f t="shared" si="45"/>
        <v>0.004375</v>
      </c>
      <c r="D276" s="7" t="e">
        <f t="shared" si="42"/>
        <v>#NUM!</v>
      </c>
      <c r="E276" s="7" t="e">
        <f t="shared" si="43"/>
        <v>#NUM!</v>
      </c>
      <c r="F276" s="7" t="e">
        <f t="shared" si="46"/>
        <v>#NUM!</v>
      </c>
      <c r="G276" s="30"/>
      <c r="H276" s="7" t="e">
        <f t="shared" si="47"/>
        <v>#NUM!</v>
      </c>
      <c r="J276" s="31" t="e">
        <f t="shared" si="39"/>
        <v>#NUM!</v>
      </c>
      <c r="K276" s="27" t="e">
        <f t="shared" si="40"/>
        <v>#NUM!</v>
      </c>
      <c r="L276" t="e">
        <f t="shared" si="41"/>
        <v>#NUM!</v>
      </c>
      <c r="M276" t="e">
        <f t="shared" si="48"/>
        <v>#NUM!</v>
      </c>
    </row>
    <row r="277" ht="17.6" spans="1:13">
      <c r="A277" s="13">
        <v>265</v>
      </c>
      <c r="B277" s="16">
        <f t="shared" si="44"/>
        <v>52143</v>
      </c>
      <c r="C277" s="18">
        <f t="shared" si="45"/>
        <v>0.004375</v>
      </c>
      <c r="D277" s="7" t="e">
        <f t="shared" si="42"/>
        <v>#NUM!</v>
      </c>
      <c r="E277" s="7" t="e">
        <f t="shared" si="43"/>
        <v>#NUM!</v>
      </c>
      <c r="F277" s="7" t="e">
        <f t="shared" si="46"/>
        <v>#NUM!</v>
      </c>
      <c r="G277" s="30"/>
      <c r="H277" s="7" t="e">
        <f t="shared" si="47"/>
        <v>#NUM!</v>
      </c>
      <c r="J277" s="31" t="e">
        <f t="shared" si="39"/>
        <v>#NUM!</v>
      </c>
      <c r="K277" s="27" t="e">
        <f t="shared" si="40"/>
        <v>#NUM!</v>
      </c>
      <c r="L277" t="e">
        <f t="shared" si="41"/>
        <v>#NUM!</v>
      </c>
      <c r="M277" t="e">
        <f t="shared" si="48"/>
        <v>#NUM!</v>
      </c>
    </row>
    <row r="278" ht="17.6" spans="1:13">
      <c r="A278" s="13">
        <v>266</v>
      </c>
      <c r="B278" s="16">
        <f t="shared" si="44"/>
        <v>52174</v>
      </c>
      <c r="C278" s="18">
        <f t="shared" si="45"/>
        <v>0.004375</v>
      </c>
      <c r="D278" s="7" t="e">
        <f t="shared" si="42"/>
        <v>#NUM!</v>
      </c>
      <c r="E278" s="7" t="e">
        <f t="shared" si="43"/>
        <v>#NUM!</v>
      </c>
      <c r="F278" s="7" t="e">
        <f t="shared" si="46"/>
        <v>#NUM!</v>
      </c>
      <c r="G278" s="30"/>
      <c r="H278" s="7" t="e">
        <f t="shared" si="47"/>
        <v>#NUM!</v>
      </c>
      <c r="J278" s="31" t="e">
        <f t="shared" si="39"/>
        <v>#NUM!</v>
      </c>
      <c r="K278" s="27" t="e">
        <f t="shared" si="40"/>
        <v>#NUM!</v>
      </c>
      <c r="L278" t="e">
        <f t="shared" si="41"/>
        <v>#NUM!</v>
      </c>
      <c r="M278" t="e">
        <f t="shared" si="48"/>
        <v>#NUM!</v>
      </c>
    </row>
    <row r="279" ht="17.6" spans="1:13">
      <c r="A279" s="13">
        <v>267</v>
      </c>
      <c r="B279" s="16">
        <f t="shared" si="44"/>
        <v>52204</v>
      </c>
      <c r="C279" s="18">
        <f t="shared" si="45"/>
        <v>0.004375</v>
      </c>
      <c r="D279" s="7" t="e">
        <f t="shared" si="42"/>
        <v>#NUM!</v>
      </c>
      <c r="E279" s="7" t="e">
        <f t="shared" si="43"/>
        <v>#NUM!</v>
      </c>
      <c r="F279" s="7" t="e">
        <f t="shared" si="46"/>
        <v>#NUM!</v>
      </c>
      <c r="G279" s="30"/>
      <c r="H279" s="7" t="e">
        <f t="shared" si="47"/>
        <v>#NUM!</v>
      </c>
      <c r="J279" s="31" t="e">
        <f t="shared" si="39"/>
        <v>#NUM!</v>
      </c>
      <c r="K279" s="27" t="e">
        <f t="shared" si="40"/>
        <v>#NUM!</v>
      </c>
      <c r="L279" t="e">
        <f t="shared" si="41"/>
        <v>#NUM!</v>
      </c>
      <c r="M279" t="e">
        <f t="shared" si="48"/>
        <v>#NUM!</v>
      </c>
    </row>
    <row r="280" ht="17.6" spans="1:13">
      <c r="A280" s="13">
        <v>268</v>
      </c>
      <c r="B280" s="16">
        <f t="shared" si="44"/>
        <v>52235</v>
      </c>
      <c r="C280" s="18">
        <f t="shared" si="45"/>
        <v>0.004375</v>
      </c>
      <c r="D280" s="7" t="e">
        <f t="shared" si="42"/>
        <v>#NUM!</v>
      </c>
      <c r="E280" s="7" t="e">
        <f t="shared" si="43"/>
        <v>#NUM!</v>
      </c>
      <c r="F280" s="7" t="e">
        <f t="shared" si="46"/>
        <v>#NUM!</v>
      </c>
      <c r="G280" s="30"/>
      <c r="H280" s="7" t="e">
        <f t="shared" si="47"/>
        <v>#NUM!</v>
      </c>
      <c r="J280" s="31" t="e">
        <f t="shared" si="39"/>
        <v>#NUM!</v>
      </c>
      <c r="K280" s="27" t="e">
        <f t="shared" si="40"/>
        <v>#NUM!</v>
      </c>
      <c r="L280" t="e">
        <f t="shared" si="41"/>
        <v>#NUM!</v>
      </c>
      <c r="M280" t="e">
        <f t="shared" si="48"/>
        <v>#NUM!</v>
      </c>
    </row>
    <row r="281" ht="17.6" spans="1:13">
      <c r="A281" s="13">
        <v>269</v>
      </c>
      <c r="B281" s="16">
        <f t="shared" si="44"/>
        <v>52266</v>
      </c>
      <c r="C281" s="18">
        <f t="shared" si="45"/>
        <v>0.004375</v>
      </c>
      <c r="D281" s="7" t="e">
        <f t="shared" si="42"/>
        <v>#NUM!</v>
      </c>
      <c r="E281" s="7" t="e">
        <f t="shared" si="43"/>
        <v>#NUM!</v>
      </c>
      <c r="F281" s="7" t="e">
        <f t="shared" si="46"/>
        <v>#NUM!</v>
      </c>
      <c r="G281" s="30"/>
      <c r="H281" s="7" t="e">
        <f t="shared" si="47"/>
        <v>#NUM!</v>
      </c>
      <c r="J281" s="31" t="e">
        <f t="shared" si="39"/>
        <v>#NUM!</v>
      </c>
      <c r="K281" s="27" t="e">
        <f t="shared" si="40"/>
        <v>#NUM!</v>
      </c>
      <c r="L281" t="e">
        <f t="shared" si="41"/>
        <v>#NUM!</v>
      </c>
      <c r="M281" t="e">
        <f t="shared" si="48"/>
        <v>#NUM!</v>
      </c>
    </row>
    <row r="282" ht="17.6" spans="1:13">
      <c r="A282" s="13">
        <v>270</v>
      </c>
      <c r="B282" s="16">
        <f t="shared" si="44"/>
        <v>52294</v>
      </c>
      <c r="C282" s="18">
        <f t="shared" si="45"/>
        <v>0.004375</v>
      </c>
      <c r="D282" s="7" t="e">
        <f t="shared" si="42"/>
        <v>#NUM!</v>
      </c>
      <c r="E282" s="7" t="e">
        <f t="shared" si="43"/>
        <v>#NUM!</v>
      </c>
      <c r="F282" s="7" t="e">
        <f t="shared" si="46"/>
        <v>#NUM!</v>
      </c>
      <c r="G282" s="30"/>
      <c r="H282" s="7" t="e">
        <f t="shared" si="47"/>
        <v>#NUM!</v>
      </c>
      <c r="J282" s="31" t="e">
        <f t="shared" ref="J282:J345" si="49">NPER(C282,-$B$5,H281,,)</f>
        <v>#NUM!</v>
      </c>
      <c r="K282" s="27" t="e">
        <f t="shared" ref="K282:K345" si="50">ROUND(J282,2)</f>
        <v>#NUM!</v>
      </c>
      <c r="L282" t="e">
        <f t="shared" ref="L282:L345" si="51">ROUNDUP(K282,0)</f>
        <v>#NUM!</v>
      </c>
      <c r="M282" t="e">
        <f t="shared" si="48"/>
        <v>#NUM!</v>
      </c>
    </row>
    <row r="283" ht="17.6" spans="1:13">
      <c r="A283" s="13">
        <v>271</v>
      </c>
      <c r="B283" s="16">
        <f t="shared" si="44"/>
        <v>52325</v>
      </c>
      <c r="C283" s="18">
        <f t="shared" si="45"/>
        <v>0.004375</v>
      </c>
      <c r="D283" s="7" t="e">
        <f t="shared" ref="D283:D346" si="52">-PMT(C283,L283,H282,)</f>
        <v>#NUM!</v>
      </c>
      <c r="E283" s="7" t="e">
        <f t="shared" ref="E283:E346" si="53">H282*C283</f>
        <v>#NUM!</v>
      </c>
      <c r="F283" s="7" t="e">
        <f t="shared" si="46"/>
        <v>#NUM!</v>
      </c>
      <c r="G283" s="30"/>
      <c r="H283" s="7" t="e">
        <f t="shared" si="47"/>
        <v>#NUM!</v>
      </c>
      <c r="J283" s="31" t="e">
        <f t="shared" si="49"/>
        <v>#NUM!</v>
      </c>
      <c r="K283" s="27" t="e">
        <f t="shared" si="50"/>
        <v>#NUM!</v>
      </c>
      <c r="L283" t="e">
        <f t="shared" si="51"/>
        <v>#NUM!</v>
      </c>
      <c r="M283" t="e">
        <f t="shared" si="48"/>
        <v>#NUM!</v>
      </c>
    </row>
    <row r="284" ht="17.6" spans="1:13">
      <c r="A284" s="13">
        <v>272</v>
      </c>
      <c r="B284" s="16">
        <f t="shared" si="44"/>
        <v>52355</v>
      </c>
      <c r="C284" s="18">
        <f t="shared" si="45"/>
        <v>0.004375</v>
      </c>
      <c r="D284" s="7" t="e">
        <f t="shared" si="52"/>
        <v>#NUM!</v>
      </c>
      <c r="E284" s="7" t="e">
        <f t="shared" si="53"/>
        <v>#NUM!</v>
      </c>
      <c r="F284" s="7" t="e">
        <f t="shared" si="46"/>
        <v>#NUM!</v>
      </c>
      <c r="G284" s="30"/>
      <c r="H284" s="7" t="e">
        <f t="shared" si="47"/>
        <v>#NUM!</v>
      </c>
      <c r="J284" s="31" t="e">
        <f t="shared" si="49"/>
        <v>#NUM!</v>
      </c>
      <c r="K284" s="27" t="e">
        <f t="shared" si="50"/>
        <v>#NUM!</v>
      </c>
      <c r="L284" t="e">
        <f t="shared" si="51"/>
        <v>#NUM!</v>
      </c>
      <c r="M284" t="e">
        <f t="shared" si="48"/>
        <v>#NUM!</v>
      </c>
    </row>
    <row r="285" ht="17.6" spans="1:13">
      <c r="A285" s="13">
        <v>273</v>
      </c>
      <c r="B285" s="16">
        <f t="shared" si="44"/>
        <v>52386</v>
      </c>
      <c r="C285" s="18">
        <f t="shared" si="45"/>
        <v>0.004375</v>
      </c>
      <c r="D285" s="7" t="e">
        <f t="shared" si="52"/>
        <v>#NUM!</v>
      </c>
      <c r="E285" s="7" t="e">
        <f t="shared" si="53"/>
        <v>#NUM!</v>
      </c>
      <c r="F285" s="7" t="e">
        <f t="shared" si="46"/>
        <v>#NUM!</v>
      </c>
      <c r="G285" s="30"/>
      <c r="H285" s="7" t="e">
        <f t="shared" si="47"/>
        <v>#NUM!</v>
      </c>
      <c r="J285" s="31" t="e">
        <f t="shared" si="49"/>
        <v>#NUM!</v>
      </c>
      <c r="K285" s="27" t="e">
        <f t="shared" si="50"/>
        <v>#NUM!</v>
      </c>
      <c r="L285" t="e">
        <f t="shared" si="51"/>
        <v>#NUM!</v>
      </c>
      <c r="M285" t="e">
        <f t="shared" si="48"/>
        <v>#NUM!</v>
      </c>
    </row>
    <row r="286" ht="17.6" spans="1:13">
      <c r="A286" s="13">
        <v>274</v>
      </c>
      <c r="B286" s="16">
        <f t="shared" si="44"/>
        <v>52416</v>
      </c>
      <c r="C286" s="18">
        <f t="shared" si="45"/>
        <v>0.004375</v>
      </c>
      <c r="D286" s="7" t="e">
        <f t="shared" si="52"/>
        <v>#NUM!</v>
      </c>
      <c r="E286" s="7" t="e">
        <f t="shared" si="53"/>
        <v>#NUM!</v>
      </c>
      <c r="F286" s="7" t="e">
        <f t="shared" si="46"/>
        <v>#NUM!</v>
      </c>
      <c r="G286" s="30"/>
      <c r="H286" s="7" t="e">
        <f t="shared" si="47"/>
        <v>#NUM!</v>
      </c>
      <c r="J286" s="31" t="e">
        <f t="shared" si="49"/>
        <v>#NUM!</v>
      </c>
      <c r="K286" s="27" t="e">
        <f t="shared" si="50"/>
        <v>#NUM!</v>
      </c>
      <c r="L286" t="e">
        <f t="shared" si="51"/>
        <v>#NUM!</v>
      </c>
      <c r="M286" t="e">
        <f t="shared" si="48"/>
        <v>#NUM!</v>
      </c>
    </row>
    <row r="287" ht="17.6" spans="1:13">
      <c r="A287" s="13">
        <v>275</v>
      </c>
      <c r="B287" s="16">
        <f t="shared" si="44"/>
        <v>52447</v>
      </c>
      <c r="C287" s="18">
        <f t="shared" si="45"/>
        <v>0.004375</v>
      </c>
      <c r="D287" s="7" t="e">
        <f t="shared" si="52"/>
        <v>#NUM!</v>
      </c>
      <c r="E287" s="7" t="e">
        <f t="shared" si="53"/>
        <v>#NUM!</v>
      </c>
      <c r="F287" s="7" t="e">
        <f t="shared" si="46"/>
        <v>#NUM!</v>
      </c>
      <c r="G287" s="30"/>
      <c r="H287" s="7" t="e">
        <f t="shared" si="47"/>
        <v>#NUM!</v>
      </c>
      <c r="J287" s="31" t="e">
        <f t="shared" si="49"/>
        <v>#NUM!</v>
      </c>
      <c r="K287" s="27" t="e">
        <f t="shared" si="50"/>
        <v>#NUM!</v>
      </c>
      <c r="L287" t="e">
        <f t="shared" si="51"/>
        <v>#NUM!</v>
      </c>
      <c r="M287" t="e">
        <f t="shared" si="48"/>
        <v>#NUM!</v>
      </c>
    </row>
    <row r="288" ht="17.6" spans="1:13">
      <c r="A288" s="13">
        <v>276</v>
      </c>
      <c r="B288" s="16">
        <f t="shared" si="44"/>
        <v>52478</v>
      </c>
      <c r="C288" s="18">
        <f t="shared" si="45"/>
        <v>0.004375</v>
      </c>
      <c r="D288" s="7" t="e">
        <f t="shared" si="52"/>
        <v>#NUM!</v>
      </c>
      <c r="E288" s="7" t="e">
        <f t="shared" si="53"/>
        <v>#NUM!</v>
      </c>
      <c r="F288" s="7" t="e">
        <f t="shared" si="46"/>
        <v>#NUM!</v>
      </c>
      <c r="G288" s="30"/>
      <c r="H288" s="7" t="e">
        <f t="shared" si="47"/>
        <v>#NUM!</v>
      </c>
      <c r="J288" s="31" t="e">
        <f t="shared" si="49"/>
        <v>#NUM!</v>
      </c>
      <c r="K288" s="27" t="e">
        <f t="shared" si="50"/>
        <v>#NUM!</v>
      </c>
      <c r="L288" t="e">
        <f t="shared" si="51"/>
        <v>#NUM!</v>
      </c>
      <c r="M288" t="e">
        <f t="shared" si="48"/>
        <v>#NUM!</v>
      </c>
    </row>
    <row r="289" ht="17.6" spans="1:13">
      <c r="A289" s="13">
        <v>277</v>
      </c>
      <c r="B289" s="16">
        <f t="shared" si="44"/>
        <v>52508</v>
      </c>
      <c r="C289" s="18">
        <f t="shared" si="45"/>
        <v>0.004375</v>
      </c>
      <c r="D289" s="7" t="e">
        <f t="shared" si="52"/>
        <v>#NUM!</v>
      </c>
      <c r="E289" s="7" t="e">
        <f t="shared" si="53"/>
        <v>#NUM!</v>
      </c>
      <c r="F289" s="7" t="e">
        <f t="shared" si="46"/>
        <v>#NUM!</v>
      </c>
      <c r="G289" s="30"/>
      <c r="H289" s="7" t="e">
        <f t="shared" si="47"/>
        <v>#NUM!</v>
      </c>
      <c r="J289" s="31" t="e">
        <f t="shared" si="49"/>
        <v>#NUM!</v>
      </c>
      <c r="K289" s="27" t="e">
        <f t="shared" si="50"/>
        <v>#NUM!</v>
      </c>
      <c r="L289" t="e">
        <f t="shared" si="51"/>
        <v>#NUM!</v>
      </c>
      <c r="M289" t="e">
        <f t="shared" si="48"/>
        <v>#NUM!</v>
      </c>
    </row>
    <row r="290" ht="17.6" spans="1:13">
      <c r="A290" s="13">
        <v>278</v>
      </c>
      <c r="B290" s="16">
        <f t="shared" si="44"/>
        <v>52539</v>
      </c>
      <c r="C290" s="18">
        <f t="shared" si="45"/>
        <v>0.004375</v>
      </c>
      <c r="D290" s="7" t="e">
        <f t="shared" si="52"/>
        <v>#NUM!</v>
      </c>
      <c r="E290" s="7" t="e">
        <f t="shared" si="53"/>
        <v>#NUM!</v>
      </c>
      <c r="F290" s="7" t="e">
        <f t="shared" si="46"/>
        <v>#NUM!</v>
      </c>
      <c r="G290" s="30"/>
      <c r="H290" s="7" t="e">
        <f t="shared" si="47"/>
        <v>#NUM!</v>
      </c>
      <c r="J290" s="31" t="e">
        <f t="shared" si="49"/>
        <v>#NUM!</v>
      </c>
      <c r="K290" s="27" t="e">
        <f t="shared" si="50"/>
        <v>#NUM!</v>
      </c>
      <c r="L290" t="e">
        <f t="shared" si="51"/>
        <v>#NUM!</v>
      </c>
      <c r="M290" t="e">
        <f t="shared" si="48"/>
        <v>#NUM!</v>
      </c>
    </row>
    <row r="291" ht="17.6" spans="1:13">
      <c r="A291" s="13">
        <v>279</v>
      </c>
      <c r="B291" s="16">
        <f t="shared" si="44"/>
        <v>52569</v>
      </c>
      <c r="C291" s="18">
        <f t="shared" si="45"/>
        <v>0.004375</v>
      </c>
      <c r="D291" s="7" t="e">
        <f t="shared" si="52"/>
        <v>#NUM!</v>
      </c>
      <c r="E291" s="7" t="e">
        <f t="shared" si="53"/>
        <v>#NUM!</v>
      </c>
      <c r="F291" s="7" t="e">
        <f t="shared" si="46"/>
        <v>#NUM!</v>
      </c>
      <c r="G291" s="30"/>
      <c r="H291" s="7" t="e">
        <f t="shared" si="47"/>
        <v>#NUM!</v>
      </c>
      <c r="J291" s="31" t="e">
        <f t="shared" si="49"/>
        <v>#NUM!</v>
      </c>
      <c r="K291" s="27" t="e">
        <f t="shared" si="50"/>
        <v>#NUM!</v>
      </c>
      <c r="L291" t="e">
        <f t="shared" si="51"/>
        <v>#NUM!</v>
      </c>
      <c r="M291" t="e">
        <f t="shared" si="48"/>
        <v>#NUM!</v>
      </c>
    </row>
    <row r="292" ht="17.6" spans="1:13">
      <c r="A292" s="13">
        <v>280</v>
      </c>
      <c r="B292" s="16">
        <f t="shared" si="44"/>
        <v>52600</v>
      </c>
      <c r="C292" s="18">
        <f t="shared" si="45"/>
        <v>0.004375</v>
      </c>
      <c r="D292" s="7" t="e">
        <f t="shared" si="52"/>
        <v>#NUM!</v>
      </c>
      <c r="E292" s="7" t="e">
        <f t="shared" si="53"/>
        <v>#NUM!</v>
      </c>
      <c r="F292" s="7" t="e">
        <f t="shared" si="46"/>
        <v>#NUM!</v>
      </c>
      <c r="G292" s="30"/>
      <c r="H292" s="7" t="e">
        <f t="shared" si="47"/>
        <v>#NUM!</v>
      </c>
      <c r="J292" s="31" t="e">
        <f t="shared" si="49"/>
        <v>#NUM!</v>
      </c>
      <c r="K292" s="27" t="e">
        <f t="shared" si="50"/>
        <v>#NUM!</v>
      </c>
      <c r="L292" t="e">
        <f t="shared" si="51"/>
        <v>#NUM!</v>
      </c>
      <c r="M292" t="e">
        <f t="shared" si="48"/>
        <v>#NUM!</v>
      </c>
    </row>
    <row r="293" ht="17.6" spans="1:13">
      <c r="A293" s="13">
        <v>281</v>
      </c>
      <c r="B293" s="16">
        <f t="shared" si="44"/>
        <v>52631</v>
      </c>
      <c r="C293" s="18">
        <f t="shared" si="45"/>
        <v>0.004375</v>
      </c>
      <c r="D293" s="7" t="e">
        <f t="shared" si="52"/>
        <v>#NUM!</v>
      </c>
      <c r="E293" s="7" t="e">
        <f t="shared" si="53"/>
        <v>#NUM!</v>
      </c>
      <c r="F293" s="7" t="e">
        <f t="shared" si="46"/>
        <v>#NUM!</v>
      </c>
      <c r="G293" s="30"/>
      <c r="H293" s="7" t="e">
        <f t="shared" si="47"/>
        <v>#NUM!</v>
      </c>
      <c r="J293" s="31" t="e">
        <f t="shared" si="49"/>
        <v>#NUM!</v>
      </c>
      <c r="K293" s="27" t="e">
        <f t="shared" si="50"/>
        <v>#NUM!</v>
      </c>
      <c r="L293" t="e">
        <f t="shared" si="51"/>
        <v>#NUM!</v>
      </c>
      <c r="M293" t="e">
        <f t="shared" si="48"/>
        <v>#NUM!</v>
      </c>
    </row>
    <row r="294" ht="17.6" spans="1:13">
      <c r="A294" s="13">
        <v>282</v>
      </c>
      <c r="B294" s="16">
        <f t="shared" si="44"/>
        <v>52660</v>
      </c>
      <c r="C294" s="18">
        <f t="shared" si="45"/>
        <v>0.004375</v>
      </c>
      <c r="D294" s="7" t="e">
        <f t="shared" si="52"/>
        <v>#NUM!</v>
      </c>
      <c r="E294" s="7" t="e">
        <f t="shared" si="53"/>
        <v>#NUM!</v>
      </c>
      <c r="F294" s="7" t="e">
        <f t="shared" si="46"/>
        <v>#NUM!</v>
      </c>
      <c r="G294" s="30"/>
      <c r="H294" s="7" t="e">
        <f t="shared" si="47"/>
        <v>#NUM!</v>
      </c>
      <c r="J294" s="31" t="e">
        <f t="shared" si="49"/>
        <v>#NUM!</v>
      </c>
      <c r="K294" s="27" t="e">
        <f t="shared" si="50"/>
        <v>#NUM!</v>
      </c>
      <c r="L294" t="e">
        <f t="shared" si="51"/>
        <v>#NUM!</v>
      </c>
      <c r="M294" t="e">
        <f t="shared" si="48"/>
        <v>#NUM!</v>
      </c>
    </row>
    <row r="295" ht="17.6" spans="1:13">
      <c r="A295" s="13">
        <v>283</v>
      </c>
      <c r="B295" s="16">
        <f t="shared" si="44"/>
        <v>52691</v>
      </c>
      <c r="C295" s="18">
        <f t="shared" si="45"/>
        <v>0.004375</v>
      </c>
      <c r="D295" s="7" t="e">
        <f t="shared" si="52"/>
        <v>#NUM!</v>
      </c>
      <c r="E295" s="7" t="e">
        <f t="shared" si="53"/>
        <v>#NUM!</v>
      </c>
      <c r="F295" s="7" t="e">
        <f t="shared" si="46"/>
        <v>#NUM!</v>
      </c>
      <c r="G295" s="30"/>
      <c r="H295" s="7" t="e">
        <f t="shared" si="47"/>
        <v>#NUM!</v>
      </c>
      <c r="J295" s="31" t="e">
        <f t="shared" si="49"/>
        <v>#NUM!</v>
      </c>
      <c r="K295" s="27" t="e">
        <f t="shared" si="50"/>
        <v>#NUM!</v>
      </c>
      <c r="L295" t="e">
        <f t="shared" si="51"/>
        <v>#NUM!</v>
      </c>
      <c r="M295" t="e">
        <f t="shared" si="48"/>
        <v>#NUM!</v>
      </c>
    </row>
    <row r="296" ht="17.6" spans="1:13">
      <c r="A296" s="13">
        <v>284</v>
      </c>
      <c r="B296" s="16">
        <f t="shared" si="44"/>
        <v>52721</v>
      </c>
      <c r="C296" s="18">
        <f t="shared" si="45"/>
        <v>0.004375</v>
      </c>
      <c r="D296" s="7" t="e">
        <f t="shared" si="52"/>
        <v>#NUM!</v>
      </c>
      <c r="E296" s="7" t="e">
        <f t="shared" si="53"/>
        <v>#NUM!</v>
      </c>
      <c r="F296" s="7" t="e">
        <f t="shared" si="46"/>
        <v>#NUM!</v>
      </c>
      <c r="G296" s="30"/>
      <c r="H296" s="7" t="e">
        <f t="shared" si="47"/>
        <v>#NUM!</v>
      </c>
      <c r="J296" s="31" t="e">
        <f t="shared" si="49"/>
        <v>#NUM!</v>
      </c>
      <c r="K296" s="27" t="e">
        <f t="shared" si="50"/>
        <v>#NUM!</v>
      </c>
      <c r="L296" t="e">
        <f t="shared" si="51"/>
        <v>#NUM!</v>
      </c>
      <c r="M296" t="e">
        <f t="shared" si="48"/>
        <v>#NUM!</v>
      </c>
    </row>
    <row r="297" ht="17.6" spans="1:13">
      <c r="A297" s="13">
        <v>285</v>
      </c>
      <c r="B297" s="16">
        <f t="shared" si="44"/>
        <v>52752</v>
      </c>
      <c r="C297" s="18">
        <f t="shared" si="45"/>
        <v>0.004375</v>
      </c>
      <c r="D297" s="7" t="e">
        <f t="shared" si="52"/>
        <v>#NUM!</v>
      </c>
      <c r="E297" s="7" t="e">
        <f t="shared" si="53"/>
        <v>#NUM!</v>
      </c>
      <c r="F297" s="7" t="e">
        <f t="shared" si="46"/>
        <v>#NUM!</v>
      </c>
      <c r="G297" s="30"/>
      <c r="H297" s="7" t="e">
        <f t="shared" si="47"/>
        <v>#NUM!</v>
      </c>
      <c r="J297" s="31" t="e">
        <f t="shared" si="49"/>
        <v>#NUM!</v>
      </c>
      <c r="K297" s="27" t="e">
        <f t="shared" si="50"/>
        <v>#NUM!</v>
      </c>
      <c r="L297" t="e">
        <f t="shared" si="51"/>
        <v>#NUM!</v>
      </c>
      <c r="M297" t="e">
        <f t="shared" si="48"/>
        <v>#NUM!</v>
      </c>
    </row>
    <row r="298" ht="17.6" spans="1:13">
      <c r="A298" s="13">
        <v>286</v>
      </c>
      <c r="B298" s="16">
        <f t="shared" si="44"/>
        <v>52782</v>
      </c>
      <c r="C298" s="18">
        <f t="shared" si="45"/>
        <v>0.004375</v>
      </c>
      <c r="D298" s="7" t="e">
        <f t="shared" si="52"/>
        <v>#NUM!</v>
      </c>
      <c r="E298" s="7" t="e">
        <f t="shared" si="53"/>
        <v>#NUM!</v>
      </c>
      <c r="F298" s="7" t="e">
        <f t="shared" si="46"/>
        <v>#NUM!</v>
      </c>
      <c r="G298" s="30"/>
      <c r="H298" s="7" t="e">
        <f t="shared" si="47"/>
        <v>#NUM!</v>
      </c>
      <c r="J298" s="31" t="e">
        <f t="shared" si="49"/>
        <v>#NUM!</v>
      </c>
      <c r="K298" s="27" t="e">
        <f t="shared" si="50"/>
        <v>#NUM!</v>
      </c>
      <c r="L298" t="e">
        <f t="shared" si="51"/>
        <v>#NUM!</v>
      </c>
      <c r="M298" t="e">
        <f t="shared" si="48"/>
        <v>#NUM!</v>
      </c>
    </row>
    <row r="299" ht="17.6" spans="1:13">
      <c r="A299" s="13">
        <v>287</v>
      </c>
      <c r="B299" s="16">
        <f t="shared" si="44"/>
        <v>52813</v>
      </c>
      <c r="C299" s="18">
        <f t="shared" si="45"/>
        <v>0.004375</v>
      </c>
      <c r="D299" s="7" t="e">
        <f t="shared" si="52"/>
        <v>#NUM!</v>
      </c>
      <c r="E299" s="7" t="e">
        <f t="shared" si="53"/>
        <v>#NUM!</v>
      </c>
      <c r="F299" s="7" t="e">
        <f t="shared" si="46"/>
        <v>#NUM!</v>
      </c>
      <c r="G299" s="30"/>
      <c r="H299" s="7" t="e">
        <f t="shared" si="47"/>
        <v>#NUM!</v>
      </c>
      <c r="J299" s="31" t="e">
        <f t="shared" si="49"/>
        <v>#NUM!</v>
      </c>
      <c r="K299" s="27" t="e">
        <f t="shared" si="50"/>
        <v>#NUM!</v>
      </c>
      <c r="L299" t="e">
        <f t="shared" si="51"/>
        <v>#NUM!</v>
      </c>
      <c r="M299" t="e">
        <f t="shared" si="48"/>
        <v>#NUM!</v>
      </c>
    </row>
    <row r="300" ht="17.6" spans="1:13">
      <c r="A300" s="13">
        <v>288</v>
      </c>
      <c r="B300" s="16">
        <f t="shared" si="44"/>
        <v>52844</v>
      </c>
      <c r="C300" s="18">
        <f t="shared" si="45"/>
        <v>0.004375</v>
      </c>
      <c r="D300" s="7" t="e">
        <f t="shared" si="52"/>
        <v>#NUM!</v>
      </c>
      <c r="E300" s="7" t="e">
        <f t="shared" si="53"/>
        <v>#NUM!</v>
      </c>
      <c r="F300" s="7" t="e">
        <f t="shared" si="46"/>
        <v>#NUM!</v>
      </c>
      <c r="G300" s="30"/>
      <c r="H300" s="7" t="e">
        <f t="shared" si="47"/>
        <v>#NUM!</v>
      </c>
      <c r="J300" s="31" t="e">
        <f t="shared" si="49"/>
        <v>#NUM!</v>
      </c>
      <c r="K300" s="27" t="e">
        <f t="shared" si="50"/>
        <v>#NUM!</v>
      </c>
      <c r="L300" t="e">
        <f t="shared" si="51"/>
        <v>#NUM!</v>
      </c>
      <c r="M300" t="e">
        <f t="shared" si="48"/>
        <v>#NUM!</v>
      </c>
    </row>
    <row r="301" ht="17.6" spans="1:13">
      <c r="A301" s="13">
        <v>289</v>
      </c>
      <c r="B301" s="16">
        <f t="shared" si="44"/>
        <v>52874</v>
      </c>
      <c r="C301" s="18">
        <f t="shared" si="45"/>
        <v>0.004375</v>
      </c>
      <c r="D301" s="7" t="e">
        <f t="shared" si="52"/>
        <v>#NUM!</v>
      </c>
      <c r="E301" s="7" t="e">
        <f t="shared" si="53"/>
        <v>#NUM!</v>
      </c>
      <c r="F301" s="7" t="e">
        <f t="shared" si="46"/>
        <v>#NUM!</v>
      </c>
      <c r="G301" s="30"/>
      <c r="H301" s="7" t="e">
        <f t="shared" si="47"/>
        <v>#NUM!</v>
      </c>
      <c r="J301" s="31" t="e">
        <f t="shared" si="49"/>
        <v>#NUM!</v>
      </c>
      <c r="K301" s="27" t="e">
        <f t="shared" si="50"/>
        <v>#NUM!</v>
      </c>
      <c r="L301" t="e">
        <f t="shared" si="51"/>
        <v>#NUM!</v>
      </c>
      <c r="M301" t="e">
        <f t="shared" si="48"/>
        <v>#NUM!</v>
      </c>
    </row>
    <row r="302" ht="17.6" spans="1:13">
      <c r="A302" s="13">
        <v>290</v>
      </c>
      <c r="B302" s="16">
        <f t="shared" si="44"/>
        <v>52905</v>
      </c>
      <c r="C302" s="18">
        <f t="shared" si="45"/>
        <v>0.004375</v>
      </c>
      <c r="D302" s="7" t="e">
        <f t="shared" si="52"/>
        <v>#NUM!</v>
      </c>
      <c r="E302" s="7" t="e">
        <f t="shared" si="53"/>
        <v>#NUM!</v>
      </c>
      <c r="F302" s="7" t="e">
        <f t="shared" si="46"/>
        <v>#NUM!</v>
      </c>
      <c r="G302" s="30"/>
      <c r="H302" s="7" t="e">
        <f t="shared" si="47"/>
        <v>#NUM!</v>
      </c>
      <c r="J302" s="31" t="e">
        <f t="shared" si="49"/>
        <v>#NUM!</v>
      </c>
      <c r="K302" s="27" t="e">
        <f t="shared" si="50"/>
        <v>#NUM!</v>
      </c>
      <c r="L302" t="e">
        <f t="shared" si="51"/>
        <v>#NUM!</v>
      </c>
      <c r="M302" t="e">
        <f t="shared" si="48"/>
        <v>#NUM!</v>
      </c>
    </row>
    <row r="303" ht="17.6" spans="1:13">
      <c r="A303" s="13">
        <v>291</v>
      </c>
      <c r="B303" s="16">
        <f t="shared" si="44"/>
        <v>52935</v>
      </c>
      <c r="C303" s="18">
        <f t="shared" si="45"/>
        <v>0.004375</v>
      </c>
      <c r="D303" s="7" t="e">
        <f t="shared" si="52"/>
        <v>#NUM!</v>
      </c>
      <c r="E303" s="7" t="e">
        <f t="shared" si="53"/>
        <v>#NUM!</v>
      </c>
      <c r="F303" s="7" t="e">
        <f t="shared" si="46"/>
        <v>#NUM!</v>
      </c>
      <c r="G303" s="30"/>
      <c r="H303" s="7" t="e">
        <f t="shared" si="47"/>
        <v>#NUM!</v>
      </c>
      <c r="J303" s="31" t="e">
        <f t="shared" si="49"/>
        <v>#NUM!</v>
      </c>
      <c r="K303" s="27" t="e">
        <f t="shared" si="50"/>
        <v>#NUM!</v>
      </c>
      <c r="L303" t="e">
        <f t="shared" si="51"/>
        <v>#NUM!</v>
      </c>
      <c r="M303" t="e">
        <f t="shared" si="48"/>
        <v>#NUM!</v>
      </c>
    </row>
    <row r="304" ht="17.6" spans="1:13">
      <c r="A304" s="13">
        <v>292</v>
      </c>
      <c r="B304" s="16">
        <f t="shared" si="44"/>
        <v>52966</v>
      </c>
      <c r="C304" s="18">
        <f t="shared" si="45"/>
        <v>0.004375</v>
      </c>
      <c r="D304" s="7" t="e">
        <f t="shared" si="52"/>
        <v>#NUM!</v>
      </c>
      <c r="E304" s="7" t="e">
        <f t="shared" si="53"/>
        <v>#NUM!</v>
      </c>
      <c r="F304" s="7" t="e">
        <f t="shared" si="46"/>
        <v>#NUM!</v>
      </c>
      <c r="G304" s="30"/>
      <c r="H304" s="7" t="e">
        <f t="shared" si="47"/>
        <v>#NUM!</v>
      </c>
      <c r="J304" s="31" t="e">
        <f t="shared" si="49"/>
        <v>#NUM!</v>
      </c>
      <c r="K304" s="27" t="e">
        <f t="shared" si="50"/>
        <v>#NUM!</v>
      </c>
      <c r="L304" t="e">
        <f t="shared" si="51"/>
        <v>#NUM!</v>
      </c>
      <c r="M304" t="e">
        <f t="shared" si="48"/>
        <v>#NUM!</v>
      </c>
    </row>
    <row r="305" ht="17.6" spans="1:13">
      <c r="A305" s="13">
        <v>293</v>
      </c>
      <c r="B305" s="16">
        <f t="shared" si="44"/>
        <v>52997</v>
      </c>
      <c r="C305" s="18">
        <f t="shared" si="45"/>
        <v>0.004375</v>
      </c>
      <c r="D305" s="7" t="e">
        <f t="shared" si="52"/>
        <v>#NUM!</v>
      </c>
      <c r="E305" s="7" t="e">
        <f t="shared" si="53"/>
        <v>#NUM!</v>
      </c>
      <c r="F305" s="7" t="e">
        <f t="shared" si="46"/>
        <v>#NUM!</v>
      </c>
      <c r="G305" s="30"/>
      <c r="H305" s="7" t="e">
        <f t="shared" si="47"/>
        <v>#NUM!</v>
      </c>
      <c r="J305" s="31" t="e">
        <f t="shared" si="49"/>
        <v>#NUM!</v>
      </c>
      <c r="K305" s="27" t="e">
        <f t="shared" si="50"/>
        <v>#NUM!</v>
      </c>
      <c r="L305" t="e">
        <f t="shared" si="51"/>
        <v>#NUM!</v>
      </c>
      <c r="M305" t="e">
        <f t="shared" si="48"/>
        <v>#NUM!</v>
      </c>
    </row>
    <row r="306" ht="17.6" spans="1:13">
      <c r="A306" s="13">
        <v>294</v>
      </c>
      <c r="B306" s="16">
        <f t="shared" si="44"/>
        <v>53025</v>
      </c>
      <c r="C306" s="18">
        <f t="shared" si="45"/>
        <v>0.004375</v>
      </c>
      <c r="D306" s="7" t="e">
        <f t="shared" si="52"/>
        <v>#NUM!</v>
      </c>
      <c r="E306" s="7" t="e">
        <f t="shared" si="53"/>
        <v>#NUM!</v>
      </c>
      <c r="F306" s="7" t="e">
        <f t="shared" si="46"/>
        <v>#NUM!</v>
      </c>
      <c r="G306" s="30"/>
      <c r="H306" s="7" t="e">
        <f t="shared" si="47"/>
        <v>#NUM!</v>
      </c>
      <c r="J306" s="31" t="e">
        <f t="shared" si="49"/>
        <v>#NUM!</v>
      </c>
      <c r="K306" s="27" t="e">
        <f t="shared" si="50"/>
        <v>#NUM!</v>
      </c>
      <c r="L306" t="e">
        <f t="shared" si="51"/>
        <v>#NUM!</v>
      </c>
      <c r="M306" t="e">
        <f t="shared" si="48"/>
        <v>#NUM!</v>
      </c>
    </row>
    <row r="307" ht="17.6" spans="1:13">
      <c r="A307" s="13">
        <v>295</v>
      </c>
      <c r="B307" s="16">
        <f t="shared" si="44"/>
        <v>53056</v>
      </c>
      <c r="C307" s="18">
        <f t="shared" si="45"/>
        <v>0.004375</v>
      </c>
      <c r="D307" s="7" t="e">
        <f t="shared" si="52"/>
        <v>#NUM!</v>
      </c>
      <c r="E307" s="7" t="e">
        <f t="shared" si="53"/>
        <v>#NUM!</v>
      </c>
      <c r="F307" s="7" t="e">
        <f t="shared" si="46"/>
        <v>#NUM!</v>
      </c>
      <c r="G307" s="30"/>
      <c r="H307" s="7" t="e">
        <f t="shared" si="47"/>
        <v>#NUM!</v>
      </c>
      <c r="J307" s="31" t="e">
        <f t="shared" si="49"/>
        <v>#NUM!</v>
      </c>
      <c r="K307" s="27" t="e">
        <f t="shared" si="50"/>
        <v>#NUM!</v>
      </c>
      <c r="L307" t="e">
        <f t="shared" si="51"/>
        <v>#NUM!</v>
      </c>
      <c r="M307" t="e">
        <f t="shared" si="48"/>
        <v>#NUM!</v>
      </c>
    </row>
    <row r="308" ht="17.6" spans="1:13">
      <c r="A308" s="13">
        <v>296</v>
      </c>
      <c r="B308" s="16">
        <f t="shared" si="44"/>
        <v>53086</v>
      </c>
      <c r="C308" s="18">
        <f t="shared" si="45"/>
        <v>0.004375</v>
      </c>
      <c r="D308" s="7" t="e">
        <f t="shared" si="52"/>
        <v>#NUM!</v>
      </c>
      <c r="E308" s="7" t="e">
        <f t="shared" si="53"/>
        <v>#NUM!</v>
      </c>
      <c r="F308" s="7" t="e">
        <f t="shared" si="46"/>
        <v>#NUM!</v>
      </c>
      <c r="G308" s="30"/>
      <c r="H308" s="7" t="e">
        <f t="shared" si="47"/>
        <v>#NUM!</v>
      </c>
      <c r="J308" s="31" t="e">
        <f t="shared" si="49"/>
        <v>#NUM!</v>
      </c>
      <c r="K308" s="27" t="e">
        <f t="shared" si="50"/>
        <v>#NUM!</v>
      </c>
      <c r="L308" t="e">
        <f t="shared" si="51"/>
        <v>#NUM!</v>
      </c>
      <c r="M308" t="e">
        <f t="shared" si="48"/>
        <v>#NUM!</v>
      </c>
    </row>
    <row r="309" ht="17.6" spans="1:13">
      <c r="A309" s="13">
        <v>297</v>
      </c>
      <c r="B309" s="16">
        <f t="shared" si="44"/>
        <v>53117</v>
      </c>
      <c r="C309" s="18">
        <f t="shared" si="45"/>
        <v>0.004375</v>
      </c>
      <c r="D309" s="7" t="e">
        <f t="shared" si="52"/>
        <v>#NUM!</v>
      </c>
      <c r="E309" s="7" t="e">
        <f t="shared" si="53"/>
        <v>#NUM!</v>
      </c>
      <c r="F309" s="7" t="e">
        <f t="shared" si="46"/>
        <v>#NUM!</v>
      </c>
      <c r="G309" s="30"/>
      <c r="H309" s="7" t="e">
        <f t="shared" si="47"/>
        <v>#NUM!</v>
      </c>
      <c r="J309" s="31" t="e">
        <f t="shared" si="49"/>
        <v>#NUM!</v>
      </c>
      <c r="K309" s="27" t="e">
        <f t="shared" si="50"/>
        <v>#NUM!</v>
      </c>
      <c r="L309" t="e">
        <f t="shared" si="51"/>
        <v>#NUM!</v>
      </c>
      <c r="M309" t="e">
        <f t="shared" si="48"/>
        <v>#NUM!</v>
      </c>
    </row>
    <row r="310" ht="17.6" spans="1:13">
      <c r="A310" s="13">
        <v>298</v>
      </c>
      <c r="B310" s="16">
        <f t="shared" si="44"/>
        <v>53147</v>
      </c>
      <c r="C310" s="18">
        <f t="shared" si="45"/>
        <v>0.004375</v>
      </c>
      <c r="D310" s="7" t="e">
        <f t="shared" si="52"/>
        <v>#NUM!</v>
      </c>
      <c r="E310" s="7" t="e">
        <f t="shared" si="53"/>
        <v>#NUM!</v>
      </c>
      <c r="F310" s="7" t="e">
        <f t="shared" si="46"/>
        <v>#NUM!</v>
      </c>
      <c r="G310" s="30"/>
      <c r="H310" s="7" t="e">
        <f t="shared" si="47"/>
        <v>#NUM!</v>
      </c>
      <c r="J310" s="31" t="e">
        <f t="shared" si="49"/>
        <v>#NUM!</v>
      </c>
      <c r="K310" s="27" t="e">
        <f t="shared" si="50"/>
        <v>#NUM!</v>
      </c>
      <c r="L310" t="e">
        <f t="shared" si="51"/>
        <v>#NUM!</v>
      </c>
      <c r="M310" t="e">
        <f t="shared" si="48"/>
        <v>#NUM!</v>
      </c>
    </row>
    <row r="311" ht="17.6" spans="1:13">
      <c r="A311" s="13">
        <v>299</v>
      </c>
      <c r="B311" s="16">
        <f t="shared" si="44"/>
        <v>53178</v>
      </c>
      <c r="C311" s="18">
        <f t="shared" si="45"/>
        <v>0.004375</v>
      </c>
      <c r="D311" s="7" t="e">
        <f t="shared" si="52"/>
        <v>#NUM!</v>
      </c>
      <c r="E311" s="7" t="e">
        <f t="shared" si="53"/>
        <v>#NUM!</v>
      </c>
      <c r="F311" s="7" t="e">
        <f t="shared" si="46"/>
        <v>#NUM!</v>
      </c>
      <c r="G311" s="30"/>
      <c r="H311" s="7" t="e">
        <f t="shared" si="47"/>
        <v>#NUM!</v>
      </c>
      <c r="J311" s="31" t="e">
        <f t="shared" si="49"/>
        <v>#NUM!</v>
      </c>
      <c r="K311" s="27" t="e">
        <f t="shared" si="50"/>
        <v>#NUM!</v>
      </c>
      <c r="L311" t="e">
        <f t="shared" si="51"/>
        <v>#NUM!</v>
      </c>
      <c r="M311" t="e">
        <f t="shared" si="48"/>
        <v>#NUM!</v>
      </c>
    </row>
    <row r="312" ht="17.6" spans="1:13">
      <c r="A312" s="13">
        <v>300</v>
      </c>
      <c r="B312" s="16">
        <f t="shared" si="44"/>
        <v>53209</v>
      </c>
      <c r="C312" s="18">
        <f t="shared" si="45"/>
        <v>0.004375</v>
      </c>
      <c r="D312" s="7" t="e">
        <f t="shared" si="52"/>
        <v>#NUM!</v>
      </c>
      <c r="E312" s="7" t="e">
        <f t="shared" si="53"/>
        <v>#NUM!</v>
      </c>
      <c r="F312" s="7" t="e">
        <f t="shared" si="46"/>
        <v>#NUM!</v>
      </c>
      <c r="G312" s="30"/>
      <c r="H312" s="7" t="e">
        <f t="shared" si="47"/>
        <v>#NUM!</v>
      </c>
      <c r="J312" s="31" t="e">
        <f t="shared" si="49"/>
        <v>#NUM!</v>
      </c>
      <c r="K312" s="27" t="e">
        <f t="shared" si="50"/>
        <v>#NUM!</v>
      </c>
      <c r="L312" t="e">
        <f t="shared" si="51"/>
        <v>#NUM!</v>
      </c>
      <c r="M312" t="e">
        <f t="shared" si="48"/>
        <v>#NUM!</v>
      </c>
    </row>
    <row r="313" ht="17.6" spans="1:13">
      <c r="A313" s="13">
        <v>301</v>
      </c>
      <c r="B313" s="16">
        <f t="shared" si="44"/>
        <v>53239</v>
      </c>
      <c r="C313" s="18">
        <f t="shared" si="45"/>
        <v>0.004375</v>
      </c>
      <c r="D313" s="7" t="e">
        <f t="shared" si="52"/>
        <v>#NUM!</v>
      </c>
      <c r="E313" s="7" t="e">
        <f t="shared" si="53"/>
        <v>#NUM!</v>
      </c>
      <c r="F313" s="7" t="e">
        <f t="shared" si="46"/>
        <v>#NUM!</v>
      </c>
      <c r="G313" s="30"/>
      <c r="H313" s="7" t="e">
        <f t="shared" si="47"/>
        <v>#NUM!</v>
      </c>
      <c r="J313" s="31" t="e">
        <f t="shared" si="49"/>
        <v>#NUM!</v>
      </c>
      <c r="K313" s="27" t="e">
        <f t="shared" si="50"/>
        <v>#NUM!</v>
      </c>
      <c r="L313" t="e">
        <f t="shared" si="51"/>
        <v>#NUM!</v>
      </c>
      <c r="M313" t="e">
        <f t="shared" si="48"/>
        <v>#NUM!</v>
      </c>
    </row>
    <row r="314" ht="17.6" spans="1:13">
      <c r="A314" s="13">
        <v>302</v>
      </c>
      <c r="B314" s="16">
        <f t="shared" si="44"/>
        <v>53270</v>
      </c>
      <c r="C314" s="18">
        <f t="shared" si="45"/>
        <v>0.004375</v>
      </c>
      <c r="D314" s="7" t="e">
        <f t="shared" si="52"/>
        <v>#NUM!</v>
      </c>
      <c r="E314" s="7" t="e">
        <f t="shared" si="53"/>
        <v>#NUM!</v>
      </c>
      <c r="F314" s="7" t="e">
        <f t="shared" si="46"/>
        <v>#NUM!</v>
      </c>
      <c r="G314" s="30"/>
      <c r="H314" s="7" t="e">
        <f t="shared" si="47"/>
        <v>#NUM!</v>
      </c>
      <c r="J314" s="31" t="e">
        <f t="shared" si="49"/>
        <v>#NUM!</v>
      </c>
      <c r="K314" s="27" t="e">
        <f t="shared" si="50"/>
        <v>#NUM!</v>
      </c>
      <c r="L314" t="e">
        <f t="shared" si="51"/>
        <v>#NUM!</v>
      </c>
      <c r="M314" t="e">
        <f t="shared" si="48"/>
        <v>#NUM!</v>
      </c>
    </row>
    <row r="315" ht="17.6" spans="1:13">
      <c r="A315" s="13">
        <v>303</v>
      </c>
      <c r="B315" s="16">
        <f t="shared" si="44"/>
        <v>53300</v>
      </c>
      <c r="C315" s="18">
        <f t="shared" si="45"/>
        <v>0.004375</v>
      </c>
      <c r="D315" s="7" t="e">
        <f t="shared" si="52"/>
        <v>#NUM!</v>
      </c>
      <c r="E315" s="7" t="e">
        <f t="shared" si="53"/>
        <v>#NUM!</v>
      </c>
      <c r="F315" s="7" t="e">
        <f t="shared" si="46"/>
        <v>#NUM!</v>
      </c>
      <c r="G315" s="30"/>
      <c r="H315" s="7" t="e">
        <f t="shared" si="47"/>
        <v>#NUM!</v>
      </c>
      <c r="J315" s="31" t="e">
        <f t="shared" si="49"/>
        <v>#NUM!</v>
      </c>
      <c r="K315" s="27" t="e">
        <f t="shared" si="50"/>
        <v>#NUM!</v>
      </c>
      <c r="L315" t="e">
        <f t="shared" si="51"/>
        <v>#NUM!</v>
      </c>
      <c r="M315" t="e">
        <f t="shared" si="48"/>
        <v>#NUM!</v>
      </c>
    </row>
    <row r="316" ht="17.6" spans="1:13">
      <c r="A316" s="13">
        <v>304</v>
      </c>
      <c r="B316" s="16">
        <f t="shared" si="44"/>
        <v>53331</v>
      </c>
      <c r="C316" s="18">
        <f t="shared" si="45"/>
        <v>0.004375</v>
      </c>
      <c r="D316" s="7" t="e">
        <f t="shared" si="52"/>
        <v>#NUM!</v>
      </c>
      <c r="E316" s="7" t="e">
        <f t="shared" si="53"/>
        <v>#NUM!</v>
      </c>
      <c r="F316" s="7" t="e">
        <f t="shared" si="46"/>
        <v>#NUM!</v>
      </c>
      <c r="G316" s="30"/>
      <c r="H316" s="7" t="e">
        <f t="shared" si="47"/>
        <v>#NUM!</v>
      </c>
      <c r="J316" s="31" t="e">
        <f t="shared" si="49"/>
        <v>#NUM!</v>
      </c>
      <c r="K316" s="27" t="e">
        <f t="shared" si="50"/>
        <v>#NUM!</v>
      </c>
      <c r="L316" t="e">
        <f t="shared" si="51"/>
        <v>#NUM!</v>
      </c>
      <c r="M316" t="e">
        <f t="shared" si="48"/>
        <v>#NUM!</v>
      </c>
    </row>
    <row r="317" ht="17.6" spans="1:13">
      <c r="A317" s="13">
        <v>305</v>
      </c>
      <c r="B317" s="16">
        <f t="shared" si="44"/>
        <v>53362</v>
      </c>
      <c r="C317" s="18">
        <f t="shared" si="45"/>
        <v>0.004375</v>
      </c>
      <c r="D317" s="7" t="e">
        <f t="shared" si="52"/>
        <v>#NUM!</v>
      </c>
      <c r="E317" s="7" t="e">
        <f t="shared" si="53"/>
        <v>#NUM!</v>
      </c>
      <c r="F317" s="7" t="e">
        <f t="shared" si="46"/>
        <v>#NUM!</v>
      </c>
      <c r="G317" s="30"/>
      <c r="H317" s="7" t="e">
        <f t="shared" si="47"/>
        <v>#NUM!</v>
      </c>
      <c r="J317" s="31" t="e">
        <f t="shared" si="49"/>
        <v>#NUM!</v>
      </c>
      <c r="K317" s="27" t="e">
        <f t="shared" si="50"/>
        <v>#NUM!</v>
      </c>
      <c r="L317" t="e">
        <f t="shared" si="51"/>
        <v>#NUM!</v>
      </c>
      <c r="M317" t="e">
        <f t="shared" si="48"/>
        <v>#NUM!</v>
      </c>
    </row>
    <row r="318" ht="17.6" spans="1:13">
      <c r="A318" s="13">
        <v>306</v>
      </c>
      <c r="B318" s="16">
        <f t="shared" si="44"/>
        <v>53390</v>
      </c>
      <c r="C318" s="18">
        <f t="shared" si="45"/>
        <v>0.004375</v>
      </c>
      <c r="D318" s="7" t="e">
        <f t="shared" si="52"/>
        <v>#NUM!</v>
      </c>
      <c r="E318" s="7" t="e">
        <f t="shared" si="53"/>
        <v>#NUM!</v>
      </c>
      <c r="F318" s="7" t="e">
        <f t="shared" si="46"/>
        <v>#NUM!</v>
      </c>
      <c r="G318" s="30"/>
      <c r="H318" s="7" t="e">
        <f t="shared" si="47"/>
        <v>#NUM!</v>
      </c>
      <c r="J318" s="31" t="e">
        <f t="shared" si="49"/>
        <v>#NUM!</v>
      </c>
      <c r="K318" s="27" t="e">
        <f t="shared" si="50"/>
        <v>#NUM!</v>
      </c>
      <c r="L318" t="e">
        <f t="shared" si="51"/>
        <v>#NUM!</v>
      </c>
      <c r="M318" t="e">
        <f t="shared" si="48"/>
        <v>#NUM!</v>
      </c>
    </row>
    <row r="319" ht="17.6" spans="1:13">
      <c r="A319" s="13">
        <v>307</v>
      </c>
      <c r="B319" s="16">
        <f t="shared" si="44"/>
        <v>53421</v>
      </c>
      <c r="C319" s="18">
        <f t="shared" si="45"/>
        <v>0.004375</v>
      </c>
      <c r="D319" s="7" t="e">
        <f t="shared" si="52"/>
        <v>#NUM!</v>
      </c>
      <c r="E319" s="7" t="e">
        <f t="shared" si="53"/>
        <v>#NUM!</v>
      </c>
      <c r="F319" s="7" t="e">
        <f t="shared" si="46"/>
        <v>#NUM!</v>
      </c>
      <c r="G319" s="30"/>
      <c r="H319" s="7" t="e">
        <f t="shared" si="47"/>
        <v>#NUM!</v>
      </c>
      <c r="J319" s="31" t="e">
        <f t="shared" si="49"/>
        <v>#NUM!</v>
      </c>
      <c r="K319" s="27" t="e">
        <f t="shared" si="50"/>
        <v>#NUM!</v>
      </c>
      <c r="L319" t="e">
        <f t="shared" si="51"/>
        <v>#NUM!</v>
      </c>
      <c r="M319" t="e">
        <f t="shared" si="48"/>
        <v>#NUM!</v>
      </c>
    </row>
    <row r="320" ht="17.6" spans="1:13">
      <c r="A320" s="13">
        <v>308</v>
      </c>
      <c r="B320" s="16">
        <f t="shared" si="44"/>
        <v>53451</v>
      </c>
      <c r="C320" s="18">
        <f t="shared" si="45"/>
        <v>0.004375</v>
      </c>
      <c r="D320" s="7" t="e">
        <f t="shared" si="52"/>
        <v>#NUM!</v>
      </c>
      <c r="E320" s="7" t="e">
        <f t="shared" si="53"/>
        <v>#NUM!</v>
      </c>
      <c r="F320" s="7" t="e">
        <f t="shared" si="46"/>
        <v>#NUM!</v>
      </c>
      <c r="G320" s="30"/>
      <c r="H320" s="7" t="e">
        <f t="shared" si="47"/>
        <v>#NUM!</v>
      </c>
      <c r="J320" s="31" t="e">
        <f t="shared" si="49"/>
        <v>#NUM!</v>
      </c>
      <c r="K320" s="27" t="e">
        <f t="shared" si="50"/>
        <v>#NUM!</v>
      </c>
      <c r="L320" t="e">
        <f t="shared" si="51"/>
        <v>#NUM!</v>
      </c>
      <c r="M320" t="e">
        <f t="shared" si="48"/>
        <v>#NUM!</v>
      </c>
    </row>
    <row r="321" ht="17.6" spans="1:13">
      <c r="A321" s="13">
        <v>309</v>
      </c>
      <c r="B321" s="16">
        <f t="shared" si="44"/>
        <v>53482</v>
      </c>
      <c r="C321" s="18">
        <f t="shared" si="45"/>
        <v>0.004375</v>
      </c>
      <c r="D321" s="7" t="e">
        <f t="shared" si="52"/>
        <v>#NUM!</v>
      </c>
      <c r="E321" s="7" t="e">
        <f t="shared" si="53"/>
        <v>#NUM!</v>
      </c>
      <c r="F321" s="7" t="e">
        <f t="shared" si="46"/>
        <v>#NUM!</v>
      </c>
      <c r="G321" s="30"/>
      <c r="H321" s="7" t="e">
        <f t="shared" si="47"/>
        <v>#NUM!</v>
      </c>
      <c r="J321" s="31" t="e">
        <f t="shared" si="49"/>
        <v>#NUM!</v>
      </c>
      <c r="K321" s="27" t="e">
        <f t="shared" si="50"/>
        <v>#NUM!</v>
      </c>
      <c r="L321" t="e">
        <f t="shared" si="51"/>
        <v>#NUM!</v>
      </c>
      <c r="M321" t="e">
        <f t="shared" si="48"/>
        <v>#NUM!</v>
      </c>
    </row>
    <row r="322" ht="17.6" spans="1:13">
      <c r="A322" s="13">
        <v>310</v>
      </c>
      <c r="B322" s="16">
        <f t="shared" si="44"/>
        <v>53512</v>
      </c>
      <c r="C322" s="18">
        <f t="shared" si="45"/>
        <v>0.004375</v>
      </c>
      <c r="D322" s="7" t="e">
        <f t="shared" si="52"/>
        <v>#NUM!</v>
      </c>
      <c r="E322" s="7" t="e">
        <f t="shared" si="53"/>
        <v>#NUM!</v>
      </c>
      <c r="F322" s="7" t="e">
        <f t="shared" si="46"/>
        <v>#NUM!</v>
      </c>
      <c r="G322" s="30"/>
      <c r="H322" s="7" t="e">
        <f t="shared" si="47"/>
        <v>#NUM!</v>
      </c>
      <c r="J322" s="31" t="e">
        <f t="shared" si="49"/>
        <v>#NUM!</v>
      </c>
      <c r="K322" s="27" t="e">
        <f t="shared" si="50"/>
        <v>#NUM!</v>
      </c>
      <c r="L322" t="e">
        <f t="shared" si="51"/>
        <v>#NUM!</v>
      </c>
      <c r="M322" t="e">
        <f t="shared" si="48"/>
        <v>#NUM!</v>
      </c>
    </row>
    <row r="323" ht="17.6" spans="1:13">
      <c r="A323" s="13">
        <v>311</v>
      </c>
      <c r="B323" s="16">
        <f t="shared" si="44"/>
        <v>53543</v>
      </c>
      <c r="C323" s="18">
        <f t="shared" si="45"/>
        <v>0.004375</v>
      </c>
      <c r="D323" s="7" t="e">
        <f t="shared" si="52"/>
        <v>#NUM!</v>
      </c>
      <c r="E323" s="7" t="e">
        <f t="shared" si="53"/>
        <v>#NUM!</v>
      </c>
      <c r="F323" s="7" t="e">
        <f t="shared" si="46"/>
        <v>#NUM!</v>
      </c>
      <c r="G323" s="30"/>
      <c r="H323" s="7" t="e">
        <f t="shared" si="47"/>
        <v>#NUM!</v>
      </c>
      <c r="J323" s="31" t="e">
        <f t="shared" si="49"/>
        <v>#NUM!</v>
      </c>
      <c r="K323" s="27" t="e">
        <f t="shared" si="50"/>
        <v>#NUM!</v>
      </c>
      <c r="L323" t="e">
        <f t="shared" si="51"/>
        <v>#NUM!</v>
      </c>
      <c r="M323" t="e">
        <f t="shared" si="48"/>
        <v>#NUM!</v>
      </c>
    </row>
    <row r="324" ht="17.6" spans="1:13">
      <c r="A324" s="13">
        <v>312</v>
      </c>
      <c r="B324" s="16">
        <f t="shared" si="44"/>
        <v>53574</v>
      </c>
      <c r="C324" s="18">
        <f t="shared" si="45"/>
        <v>0.004375</v>
      </c>
      <c r="D324" s="7" t="e">
        <f t="shared" si="52"/>
        <v>#NUM!</v>
      </c>
      <c r="E324" s="7" t="e">
        <f t="shared" si="53"/>
        <v>#NUM!</v>
      </c>
      <c r="F324" s="7" t="e">
        <f t="shared" si="46"/>
        <v>#NUM!</v>
      </c>
      <c r="G324" s="30"/>
      <c r="H324" s="7" t="e">
        <f t="shared" si="47"/>
        <v>#NUM!</v>
      </c>
      <c r="J324" s="31" t="e">
        <f t="shared" si="49"/>
        <v>#NUM!</v>
      </c>
      <c r="K324" s="27" t="e">
        <f t="shared" si="50"/>
        <v>#NUM!</v>
      </c>
      <c r="L324" t="e">
        <f t="shared" si="51"/>
        <v>#NUM!</v>
      </c>
      <c r="M324" t="e">
        <f t="shared" si="48"/>
        <v>#NUM!</v>
      </c>
    </row>
    <row r="325" ht="17.6" spans="1:13">
      <c r="A325" s="13">
        <v>313</v>
      </c>
      <c r="B325" s="16">
        <f t="shared" si="44"/>
        <v>53604</v>
      </c>
      <c r="C325" s="18">
        <f t="shared" si="45"/>
        <v>0.004375</v>
      </c>
      <c r="D325" s="7" t="e">
        <f t="shared" si="52"/>
        <v>#NUM!</v>
      </c>
      <c r="E325" s="7" t="e">
        <f t="shared" si="53"/>
        <v>#NUM!</v>
      </c>
      <c r="F325" s="7" t="e">
        <f t="shared" si="46"/>
        <v>#NUM!</v>
      </c>
      <c r="G325" s="30"/>
      <c r="H325" s="7" t="e">
        <f t="shared" si="47"/>
        <v>#NUM!</v>
      </c>
      <c r="J325" s="31" t="e">
        <f t="shared" si="49"/>
        <v>#NUM!</v>
      </c>
      <c r="K325" s="27" t="e">
        <f t="shared" si="50"/>
        <v>#NUM!</v>
      </c>
      <c r="L325" t="e">
        <f t="shared" si="51"/>
        <v>#NUM!</v>
      </c>
      <c r="M325" t="e">
        <f t="shared" si="48"/>
        <v>#NUM!</v>
      </c>
    </row>
    <row r="326" ht="17.6" spans="1:13">
      <c r="A326" s="13">
        <v>314</v>
      </c>
      <c r="B326" s="16">
        <f t="shared" si="44"/>
        <v>53635</v>
      </c>
      <c r="C326" s="18">
        <f t="shared" si="45"/>
        <v>0.004375</v>
      </c>
      <c r="D326" s="7" t="e">
        <f t="shared" si="52"/>
        <v>#NUM!</v>
      </c>
      <c r="E326" s="7" t="e">
        <f t="shared" si="53"/>
        <v>#NUM!</v>
      </c>
      <c r="F326" s="7" t="e">
        <f t="shared" si="46"/>
        <v>#NUM!</v>
      </c>
      <c r="G326" s="30"/>
      <c r="H326" s="7" t="e">
        <f t="shared" si="47"/>
        <v>#NUM!</v>
      </c>
      <c r="J326" s="31" t="e">
        <f t="shared" si="49"/>
        <v>#NUM!</v>
      </c>
      <c r="K326" s="27" t="e">
        <f t="shared" si="50"/>
        <v>#NUM!</v>
      </c>
      <c r="L326" t="e">
        <f t="shared" si="51"/>
        <v>#NUM!</v>
      </c>
      <c r="M326" t="e">
        <f t="shared" si="48"/>
        <v>#NUM!</v>
      </c>
    </row>
    <row r="327" ht="17.6" spans="1:13">
      <c r="A327" s="13">
        <v>315</v>
      </c>
      <c r="B327" s="16">
        <f t="shared" si="44"/>
        <v>53665</v>
      </c>
      <c r="C327" s="18">
        <f t="shared" si="45"/>
        <v>0.004375</v>
      </c>
      <c r="D327" s="7" t="e">
        <f t="shared" si="52"/>
        <v>#NUM!</v>
      </c>
      <c r="E327" s="7" t="e">
        <f t="shared" si="53"/>
        <v>#NUM!</v>
      </c>
      <c r="F327" s="7" t="e">
        <f t="shared" si="46"/>
        <v>#NUM!</v>
      </c>
      <c r="G327" s="30"/>
      <c r="H327" s="7" t="e">
        <f t="shared" si="47"/>
        <v>#NUM!</v>
      </c>
      <c r="J327" s="31" t="e">
        <f t="shared" si="49"/>
        <v>#NUM!</v>
      </c>
      <c r="K327" s="27" t="e">
        <f t="shared" si="50"/>
        <v>#NUM!</v>
      </c>
      <c r="L327" t="e">
        <f t="shared" si="51"/>
        <v>#NUM!</v>
      </c>
      <c r="M327" t="e">
        <f t="shared" si="48"/>
        <v>#NUM!</v>
      </c>
    </row>
    <row r="328" ht="17.6" spans="1:13">
      <c r="A328" s="13">
        <v>316</v>
      </c>
      <c r="B328" s="16">
        <f t="shared" si="44"/>
        <v>53696</v>
      </c>
      <c r="C328" s="18">
        <f t="shared" si="45"/>
        <v>0.004375</v>
      </c>
      <c r="D328" s="7" t="e">
        <f t="shared" si="52"/>
        <v>#NUM!</v>
      </c>
      <c r="E328" s="7" t="e">
        <f t="shared" si="53"/>
        <v>#NUM!</v>
      </c>
      <c r="F328" s="7" t="e">
        <f t="shared" si="46"/>
        <v>#NUM!</v>
      </c>
      <c r="G328" s="30"/>
      <c r="H328" s="7" t="e">
        <f t="shared" si="47"/>
        <v>#NUM!</v>
      </c>
      <c r="J328" s="31" t="e">
        <f t="shared" si="49"/>
        <v>#NUM!</v>
      </c>
      <c r="K328" s="27" t="e">
        <f t="shared" si="50"/>
        <v>#NUM!</v>
      </c>
      <c r="L328" t="e">
        <f t="shared" si="51"/>
        <v>#NUM!</v>
      </c>
      <c r="M328" t="e">
        <f t="shared" si="48"/>
        <v>#NUM!</v>
      </c>
    </row>
    <row r="329" ht="17.6" spans="1:13">
      <c r="A329" s="13">
        <v>317</v>
      </c>
      <c r="B329" s="16">
        <f t="shared" si="44"/>
        <v>53727</v>
      </c>
      <c r="C329" s="18">
        <f t="shared" si="45"/>
        <v>0.004375</v>
      </c>
      <c r="D329" s="7" t="e">
        <f t="shared" si="52"/>
        <v>#NUM!</v>
      </c>
      <c r="E329" s="7" t="e">
        <f t="shared" si="53"/>
        <v>#NUM!</v>
      </c>
      <c r="F329" s="7" t="e">
        <f t="shared" si="46"/>
        <v>#NUM!</v>
      </c>
      <c r="G329" s="30"/>
      <c r="H329" s="7" t="e">
        <f t="shared" si="47"/>
        <v>#NUM!</v>
      </c>
      <c r="J329" s="31" t="e">
        <f t="shared" si="49"/>
        <v>#NUM!</v>
      </c>
      <c r="K329" s="27" t="e">
        <f t="shared" si="50"/>
        <v>#NUM!</v>
      </c>
      <c r="L329" t="e">
        <f t="shared" si="51"/>
        <v>#NUM!</v>
      </c>
      <c r="M329" t="e">
        <f t="shared" si="48"/>
        <v>#NUM!</v>
      </c>
    </row>
    <row r="330" ht="17.6" spans="1:13">
      <c r="A330" s="13">
        <v>318</v>
      </c>
      <c r="B330" s="16">
        <f t="shared" si="44"/>
        <v>53755</v>
      </c>
      <c r="C330" s="18">
        <f t="shared" si="45"/>
        <v>0.004375</v>
      </c>
      <c r="D330" s="7" t="e">
        <f t="shared" si="52"/>
        <v>#NUM!</v>
      </c>
      <c r="E330" s="7" t="e">
        <f t="shared" si="53"/>
        <v>#NUM!</v>
      </c>
      <c r="F330" s="7" t="e">
        <f t="shared" si="46"/>
        <v>#NUM!</v>
      </c>
      <c r="G330" s="30"/>
      <c r="H330" s="7" t="e">
        <f t="shared" si="47"/>
        <v>#NUM!</v>
      </c>
      <c r="J330" s="31" t="e">
        <f t="shared" si="49"/>
        <v>#NUM!</v>
      </c>
      <c r="K330" s="27" t="e">
        <f t="shared" si="50"/>
        <v>#NUM!</v>
      </c>
      <c r="L330" t="e">
        <f t="shared" si="51"/>
        <v>#NUM!</v>
      </c>
      <c r="M330" t="e">
        <f t="shared" si="48"/>
        <v>#NUM!</v>
      </c>
    </row>
    <row r="331" ht="17.6" spans="1:13">
      <c r="A331" s="13">
        <v>319</v>
      </c>
      <c r="B331" s="16">
        <f t="shared" si="44"/>
        <v>53786</v>
      </c>
      <c r="C331" s="18">
        <f t="shared" si="45"/>
        <v>0.004375</v>
      </c>
      <c r="D331" s="7" t="e">
        <f t="shared" si="52"/>
        <v>#NUM!</v>
      </c>
      <c r="E331" s="7" t="e">
        <f t="shared" si="53"/>
        <v>#NUM!</v>
      </c>
      <c r="F331" s="7" t="e">
        <f t="shared" si="46"/>
        <v>#NUM!</v>
      </c>
      <c r="G331" s="30"/>
      <c r="H331" s="7" t="e">
        <f t="shared" si="47"/>
        <v>#NUM!</v>
      </c>
      <c r="J331" s="31" t="e">
        <f t="shared" si="49"/>
        <v>#NUM!</v>
      </c>
      <c r="K331" s="27" t="e">
        <f t="shared" si="50"/>
        <v>#NUM!</v>
      </c>
      <c r="L331" t="e">
        <f t="shared" si="51"/>
        <v>#NUM!</v>
      </c>
      <c r="M331" t="e">
        <f t="shared" si="48"/>
        <v>#NUM!</v>
      </c>
    </row>
    <row r="332" ht="17.6" spans="1:13">
      <c r="A332" s="13">
        <v>320</v>
      </c>
      <c r="B332" s="16">
        <f t="shared" si="44"/>
        <v>53816</v>
      </c>
      <c r="C332" s="18">
        <f t="shared" si="45"/>
        <v>0.004375</v>
      </c>
      <c r="D332" s="7" t="e">
        <f t="shared" si="52"/>
        <v>#NUM!</v>
      </c>
      <c r="E332" s="7" t="e">
        <f t="shared" si="53"/>
        <v>#NUM!</v>
      </c>
      <c r="F332" s="7" t="e">
        <f t="shared" si="46"/>
        <v>#NUM!</v>
      </c>
      <c r="G332" s="30"/>
      <c r="H332" s="7" t="e">
        <f t="shared" si="47"/>
        <v>#NUM!</v>
      </c>
      <c r="J332" s="31" t="e">
        <f t="shared" si="49"/>
        <v>#NUM!</v>
      </c>
      <c r="K332" s="27" t="e">
        <f t="shared" si="50"/>
        <v>#NUM!</v>
      </c>
      <c r="L332" t="e">
        <f t="shared" si="51"/>
        <v>#NUM!</v>
      </c>
      <c r="M332" t="e">
        <f t="shared" si="48"/>
        <v>#NUM!</v>
      </c>
    </row>
    <row r="333" ht="17.6" spans="1:13">
      <c r="A333" s="13">
        <v>321</v>
      </c>
      <c r="B333" s="16">
        <f t="shared" ref="B333:B372" si="54">EDATE(B332,1)</f>
        <v>53847</v>
      </c>
      <c r="C333" s="18">
        <f t="shared" si="45"/>
        <v>0.004375</v>
      </c>
      <c r="D333" s="7" t="e">
        <f t="shared" si="52"/>
        <v>#NUM!</v>
      </c>
      <c r="E333" s="7" t="e">
        <f t="shared" si="53"/>
        <v>#NUM!</v>
      </c>
      <c r="F333" s="7" t="e">
        <f t="shared" si="46"/>
        <v>#NUM!</v>
      </c>
      <c r="G333" s="30"/>
      <c r="H333" s="7" t="e">
        <f t="shared" si="47"/>
        <v>#NUM!</v>
      </c>
      <c r="J333" s="31" t="e">
        <f t="shared" si="49"/>
        <v>#NUM!</v>
      </c>
      <c r="K333" s="27" t="e">
        <f t="shared" si="50"/>
        <v>#NUM!</v>
      </c>
      <c r="L333" t="e">
        <f t="shared" si="51"/>
        <v>#NUM!</v>
      </c>
      <c r="M333" t="e">
        <f t="shared" si="48"/>
        <v>#NUM!</v>
      </c>
    </row>
    <row r="334" ht="17.6" spans="1:13">
      <c r="A334" s="13">
        <v>322</v>
      </c>
      <c r="B334" s="16">
        <f t="shared" si="54"/>
        <v>53877</v>
      </c>
      <c r="C334" s="18">
        <f t="shared" ref="C334:C372" si="55">C333</f>
        <v>0.004375</v>
      </c>
      <c r="D334" s="7" t="e">
        <f t="shared" si="52"/>
        <v>#NUM!</v>
      </c>
      <c r="E334" s="7" t="e">
        <f t="shared" si="53"/>
        <v>#NUM!</v>
      </c>
      <c r="F334" s="7" t="e">
        <f t="shared" ref="F334:F372" si="56">D334-E334</f>
        <v>#NUM!</v>
      </c>
      <c r="G334" s="30"/>
      <c r="H334" s="7" t="e">
        <f t="shared" ref="H334:H372" si="57">H333-F334-G334</f>
        <v>#NUM!</v>
      </c>
      <c r="J334" s="31" t="e">
        <f t="shared" si="49"/>
        <v>#NUM!</v>
      </c>
      <c r="K334" s="27" t="e">
        <f t="shared" si="50"/>
        <v>#NUM!</v>
      </c>
      <c r="L334" t="e">
        <f t="shared" si="51"/>
        <v>#NUM!</v>
      </c>
      <c r="M334" t="e">
        <f t="shared" si="48"/>
        <v>#NUM!</v>
      </c>
    </row>
    <row r="335" ht="17.6" spans="1:13">
      <c r="A335" s="13">
        <v>323</v>
      </c>
      <c r="B335" s="16">
        <f t="shared" si="54"/>
        <v>53908</v>
      </c>
      <c r="C335" s="18">
        <f t="shared" si="55"/>
        <v>0.004375</v>
      </c>
      <c r="D335" s="7" t="e">
        <f t="shared" si="52"/>
        <v>#NUM!</v>
      </c>
      <c r="E335" s="7" t="e">
        <f t="shared" si="53"/>
        <v>#NUM!</v>
      </c>
      <c r="F335" s="7" t="e">
        <f t="shared" si="56"/>
        <v>#NUM!</v>
      </c>
      <c r="G335" s="30"/>
      <c r="H335" s="7" t="e">
        <f t="shared" si="57"/>
        <v>#NUM!</v>
      </c>
      <c r="J335" s="31" t="e">
        <f t="shared" si="49"/>
        <v>#NUM!</v>
      </c>
      <c r="K335" s="27" t="e">
        <f t="shared" si="50"/>
        <v>#NUM!</v>
      </c>
      <c r="L335" t="e">
        <f t="shared" si="51"/>
        <v>#NUM!</v>
      </c>
      <c r="M335" t="e">
        <f t="shared" ref="M335:M372" si="58">L334-L335-1</f>
        <v>#NUM!</v>
      </c>
    </row>
    <row r="336" ht="17.6" spans="1:13">
      <c r="A336" s="13">
        <v>324</v>
      </c>
      <c r="B336" s="16">
        <f t="shared" si="54"/>
        <v>53939</v>
      </c>
      <c r="C336" s="18">
        <f t="shared" si="55"/>
        <v>0.004375</v>
      </c>
      <c r="D336" s="7" t="e">
        <f t="shared" si="52"/>
        <v>#NUM!</v>
      </c>
      <c r="E336" s="7" t="e">
        <f t="shared" si="53"/>
        <v>#NUM!</v>
      </c>
      <c r="F336" s="7" t="e">
        <f t="shared" si="56"/>
        <v>#NUM!</v>
      </c>
      <c r="G336" s="30"/>
      <c r="H336" s="7" t="e">
        <f t="shared" si="57"/>
        <v>#NUM!</v>
      </c>
      <c r="J336" s="31" t="e">
        <f t="shared" si="49"/>
        <v>#NUM!</v>
      </c>
      <c r="K336" s="27" t="e">
        <f t="shared" si="50"/>
        <v>#NUM!</v>
      </c>
      <c r="L336" t="e">
        <f t="shared" si="51"/>
        <v>#NUM!</v>
      </c>
      <c r="M336" t="e">
        <f t="shared" si="58"/>
        <v>#NUM!</v>
      </c>
    </row>
    <row r="337" ht="17.6" spans="1:13">
      <c r="A337" s="13">
        <v>325</v>
      </c>
      <c r="B337" s="16">
        <f t="shared" si="54"/>
        <v>53969</v>
      </c>
      <c r="C337" s="18">
        <f t="shared" si="55"/>
        <v>0.004375</v>
      </c>
      <c r="D337" s="7" t="e">
        <f t="shared" si="52"/>
        <v>#NUM!</v>
      </c>
      <c r="E337" s="7" t="e">
        <f t="shared" si="53"/>
        <v>#NUM!</v>
      </c>
      <c r="F337" s="7" t="e">
        <f t="shared" si="56"/>
        <v>#NUM!</v>
      </c>
      <c r="G337" s="30"/>
      <c r="H337" s="7" t="e">
        <f t="shared" si="57"/>
        <v>#NUM!</v>
      </c>
      <c r="J337" s="31" t="e">
        <f t="shared" si="49"/>
        <v>#NUM!</v>
      </c>
      <c r="K337" s="27" t="e">
        <f t="shared" si="50"/>
        <v>#NUM!</v>
      </c>
      <c r="L337" t="e">
        <f t="shared" si="51"/>
        <v>#NUM!</v>
      </c>
      <c r="M337" t="e">
        <f t="shared" si="58"/>
        <v>#NUM!</v>
      </c>
    </row>
    <row r="338" ht="17.6" spans="1:13">
      <c r="A338" s="13">
        <v>326</v>
      </c>
      <c r="B338" s="16">
        <f t="shared" si="54"/>
        <v>54000</v>
      </c>
      <c r="C338" s="18">
        <f t="shared" si="55"/>
        <v>0.004375</v>
      </c>
      <c r="D338" s="7" t="e">
        <f t="shared" si="52"/>
        <v>#NUM!</v>
      </c>
      <c r="E338" s="7" t="e">
        <f t="shared" si="53"/>
        <v>#NUM!</v>
      </c>
      <c r="F338" s="7" t="e">
        <f t="shared" si="56"/>
        <v>#NUM!</v>
      </c>
      <c r="G338" s="30"/>
      <c r="H338" s="7" t="e">
        <f t="shared" si="57"/>
        <v>#NUM!</v>
      </c>
      <c r="J338" s="31" t="e">
        <f t="shared" si="49"/>
        <v>#NUM!</v>
      </c>
      <c r="K338" s="27" t="e">
        <f t="shared" si="50"/>
        <v>#NUM!</v>
      </c>
      <c r="L338" t="e">
        <f t="shared" si="51"/>
        <v>#NUM!</v>
      </c>
      <c r="M338" t="e">
        <f t="shared" si="58"/>
        <v>#NUM!</v>
      </c>
    </row>
    <row r="339" ht="17.6" spans="1:13">
      <c r="A339" s="13">
        <v>327</v>
      </c>
      <c r="B339" s="16">
        <f t="shared" si="54"/>
        <v>54030</v>
      </c>
      <c r="C339" s="18">
        <f t="shared" si="55"/>
        <v>0.004375</v>
      </c>
      <c r="D339" s="7" t="e">
        <f t="shared" si="52"/>
        <v>#NUM!</v>
      </c>
      <c r="E339" s="7" t="e">
        <f t="shared" si="53"/>
        <v>#NUM!</v>
      </c>
      <c r="F339" s="7" t="e">
        <f t="shared" si="56"/>
        <v>#NUM!</v>
      </c>
      <c r="G339" s="30"/>
      <c r="H339" s="7" t="e">
        <f t="shared" si="57"/>
        <v>#NUM!</v>
      </c>
      <c r="J339" s="31" t="e">
        <f t="shared" si="49"/>
        <v>#NUM!</v>
      </c>
      <c r="K339" s="27" t="e">
        <f t="shared" si="50"/>
        <v>#NUM!</v>
      </c>
      <c r="L339" t="e">
        <f t="shared" si="51"/>
        <v>#NUM!</v>
      </c>
      <c r="M339" t="e">
        <f t="shared" si="58"/>
        <v>#NUM!</v>
      </c>
    </row>
    <row r="340" ht="17.6" spans="1:13">
      <c r="A340" s="13">
        <v>328</v>
      </c>
      <c r="B340" s="16">
        <f t="shared" si="54"/>
        <v>54061</v>
      </c>
      <c r="C340" s="18">
        <f t="shared" si="55"/>
        <v>0.004375</v>
      </c>
      <c r="D340" s="7" t="e">
        <f t="shared" si="52"/>
        <v>#NUM!</v>
      </c>
      <c r="E340" s="7" t="e">
        <f t="shared" si="53"/>
        <v>#NUM!</v>
      </c>
      <c r="F340" s="7" t="e">
        <f t="shared" si="56"/>
        <v>#NUM!</v>
      </c>
      <c r="G340" s="30"/>
      <c r="H340" s="7" t="e">
        <f t="shared" si="57"/>
        <v>#NUM!</v>
      </c>
      <c r="J340" s="31" t="e">
        <f t="shared" si="49"/>
        <v>#NUM!</v>
      </c>
      <c r="K340" s="27" t="e">
        <f t="shared" si="50"/>
        <v>#NUM!</v>
      </c>
      <c r="L340" t="e">
        <f t="shared" si="51"/>
        <v>#NUM!</v>
      </c>
      <c r="M340" t="e">
        <f t="shared" si="58"/>
        <v>#NUM!</v>
      </c>
    </row>
    <row r="341" ht="17.6" spans="1:13">
      <c r="A341" s="13">
        <v>329</v>
      </c>
      <c r="B341" s="16">
        <f t="shared" si="54"/>
        <v>54092</v>
      </c>
      <c r="C341" s="18">
        <f t="shared" si="55"/>
        <v>0.004375</v>
      </c>
      <c r="D341" s="7" t="e">
        <f t="shared" si="52"/>
        <v>#NUM!</v>
      </c>
      <c r="E341" s="7" t="e">
        <f t="shared" si="53"/>
        <v>#NUM!</v>
      </c>
      <c r="F341" s="7" t="e">
        <f t="shared" si="56"/>
        <v>#NUM!</v>
      </c>
      <c r="G341" s="30"/>
      <c r="H341" s="7" t="e">
        <f t="shared" si="57"/>
        <v>#NUM!</v>
      </c>
      <c r="J341" s="31" t="e">
        <f t="shared" si="49"/>
        <v>#NUM!</v>
      </c>
      <c r="K341" s="27" t="e">
        <f t="shared" si="50"/>
        <v>#NUM!</v>
      </c>
      <c r="L341" t="e">
        <f t="shared" si="51"/>
        <v>#NUM!</v>
      </c>
      <c r="M341" t="e">
        <f t="shared" si="58"/>
        <v>#NUM!</v>
      </c>
    </row>
    <row r="342" ht="17.6" spans="1:13">
      <c r="A342" s="13">
        <v>330</v>
      </c>
      <c r="B342" s="16">
        <f t="shared" si="54"/>
        <v>54121</v>
      </c>
      <c r="C342" s="18">
        <f t="shared" si="55"/>
        <v>0.004375</v>
      </c>
      <c r="D342" s="7" t="e">
        <f t="shared" si="52"/>
        <v>#NUM!</v>
      </c>
      <c r="E342" s="7" t="e">
        <f t="shared" si="53"/>
        <v>#NUM!</v>
      </c>
      <c r="F342" s="7" t="e">
        <f t="shared" si="56"/>
        <v>#NUM!</v>
      </c>
      <c r="G342" s="30"/>
      <c r="H342" s="7" t="e">
        <f t="shared" si="57"/>
        <v>#NUM!</v>
      </c>
      <c r="J342" s="31" t="e">
        <f t="shared" si="49"/>
        <v>#NUM!</v>
      </c>
      <c r="K342" s="27" t="e">
        <f t="shared" si="50"/>
        <v>#NUM!</v>
      </c>
      <c r="L342" t="e">
        <f t="shared" si="51"/>
        <v>#NUM!</v>
      </c>
      <c r="M342" t="e">
        <f t="shared" si="58"/>
        <v>#NUM!</v>
      </c>
    </row>
    <row r="343" ht="17.6" spans="1:13">
      <c r="A343" s="13">
        <v>331</v>
      </c>
      <c r="B343" s="16">
        <f t="shared" si="54"/>
        <v>54152</v>
      </c>
      <c r="C343" s="18">
        <f t="shared" si="55"/>
        <v>0.004375</v>
      </c>
      <c r="D343" s="7" t="e">
        <f t="shared" si="52"/>
        <v>#NUM!</v>
      </c>
      <c r="E343" s="7" t="e">
        <f t="shared" si="53"/>
        <v>#NUM!</v>
      </c>
      <c r="F343" s="7" t="e">
        <f t="shared" si="56"/>
        <v>#NUM!</v>
      </c>
      <c r="G343" s="30"/>
      <c r="H343" s="7" t="e">
        <f t="shared" si="57"/>
        <v>#NUM!</v>
      </c>
      <c r="J343" s="31" t="e">
        <f t="shared" si="49"/>
        <v>#NUM!</v>
      </c>
      <c r="K343" s="27" t="e">
        <f t="shared" si="50"/>
        <v>#NUM!</v>
      </c>
      <c r="L343" t="e">
        <f t="shared" si="51"/>
        <v>#NUM!</v>
      </c>
      <c r="M343" t="e">
        <f t="shared" si="58"/>
        <v>#NUM!</v>
      </c>
    </row>
    <row r="344" ht="17.6" spans="1:13">
      <c r="A344" s="13">
        <v>332</v>
      </c>
      <c r="B344" s="16">
        <f t="shared" si="54"/>
        <v>54182</v>
      </c>
      <c r="C344" s="18">
        <f t="shared" si="55"/>
        <v>0.004375</v>
      </c>
      <c r="D344" s="7" t="e">
        <f t="shared" si="52"/>
        <v>#NUM!</v>
      </c>
      <c r="E344" s="7" t="e">
        <f t="shared" si="53"/>
        <v>#NUM!</v>
      </c>
      <c r="F344" s="7" t="e">
        <f t="shared" si="56"/>
        <v>#NUM!</v>
      </c>
      <c r="G344" s="30"/>
      <c r="H344" s="7" t="e">
        <f t="shared" si="57"/>
        <v>#NUM!</v>
      </c>
      <c r="J344" s="31" t="e">
        <f t="shared" si="49"/>
        <v>#NUM!</v>
      </c>
      <c r="K344" s="27" t="e">
        <f t="shared" si="50"/>
        <v>#NUM!</v>
      </c>
      <c r="L344" t="e">
        <f t="shared" si="51"/>
        <v>#NUM!</v>
      </c>
      <c r="M344" t="e">
        <f t="shared" si="58"/>
        <v>#NUM!</v>
      </c>
    </row>
    <row r="345" ht="17.6" spans="1:13">
      <c r="A345" s="13">
        <v>333</v>
      </c>
      <c r="B345" s="16">
        <f t="shared" si="54"/>
        <v>54213</v>
      </c>
      <c r="C345" s="18">
        <f t="shared" si="55"/>
        <v>0.004375</v>
      </c>
      <c r="D345" s="7" t="e">
        <f t="shared" si="52"/>
        <v>#NUM!</v>
      </c>
      <c r="E345" s="7" t="e">
        <f t="shared" si="53"/>
        <v>#NUM!</v>
      </c>
      <c r="F345" s="7" t="e">
        <f t="shared" si="56"/>
        <v>#NUM!</v>
      </c>
      <c r="G345" s="30"/>
      <c r="H345" s="7" t="e">
        <f t="shared" si="57"/>
        <v>#NUM!</v>
      </c>
      <c r="J345" s="31" t="e">
        <f t="shared" si="49"/>
        <v>#NUM!</v>
      </c>
      <c r="K345" s="27" t="e">
        <f t="shared" si="50"/>
        <v>#NUM!</v>
      </c>
      <c r="L345" t="e">
        <f t="shared" si="51"/>
        <v>#NUM!</v>
      </c>
      <c r="M345" t="e">
        <f t="shared" si="58"/>
        <v>#NUM!</v>
      </c>
    </row>
    <row r="346" ht="17.6" spans="1:13">
      <c r="A346" s="13">
        <v>334</v>
      </c>
      <c r="B346" s="16">
        <f t="shared" si="54"/>
        <v>54243</v>
      </c>
      <c r="C346" s="18">
        <f t="shared" si="55"/>
        <v>0.004375</v>
      </c>
      <c r="D346" s="7" t="e">
        <f t="shared" si="52"/>
        <v>#NUM!</v>
      </c>
      <c r="E346" s="7" t="e">
        <f t="shared" si="53"/>
        <v>#NUM!</v>
      </c>
      <c r="F346" s="7" t="e">
        <f t="shared" si="56"/>
        <v>#NUM!</v>
      </c>
      <c r="G346" s="30"/>
      <c r="H346" s="7" t="e">
        <f t="shared" si="57"/>
        <v>#NUM!</v>
      </c>
      <c r="J346" s="31" t="e">
        <f>NPER(C346,-$B$5,H345,,)</f>
        <v>#NUM!</v>
      </c>
      <c r="K346" s="27" t="e">
        <f t="shared" ref="K346:K372" si="59">ROUND(J346,2)</f>
        <v>#NUM!</v>
      </c>
      <c r="L346" t="e">
        <f t="shared" ref="L346:L372" si="60">ROUNDUP(K346,0)</f>
        <v>#NUM!</v>
      </c>
      <c r="M346" t="e">
        <f t="shared" si="58"/>
        <v>#NUM!</v>
      </c>
    </row>
    <row r="347" ht="17.6" spans="1:13">
      <c r="A347" s="13">
        <v>335</v>
      </c>
      <c r="B347" s="16">
        <f t="shared" si="54"/>
        <v>54274</v>
      </c>
      <c r="C347" s="18">
        <f t="shared" si="55"/>
        <v>0.004375</v>
      </c>
      <c r="D347" s="7" t="e">
        <f t="shared" ref="D347:D372" si="61">-PMT(C347,L347,H346,)</f>
        <v>#NUM!</v>
      </c>
      <c r="E347" s="7" t="e">
        <f t="shared" ref="E347:E372" si="62">H346*C347</f>
        <v>#NUM!</v>
      </c>
      <c r="F347" s="7" t="e">
        <f t="shared" si="56"/>
        <v>#NUM!</v>
      </c>
      <c r="G347" s="30"/>
      <c r="H347" s="7" t="e">
        <f t="shared" si="57"/>
        <v>#NUM!</v>
      </c>
      <c r="J347" s="31" t="e">
        <f>NPER(C347,-$B$5,H346,,)</f>
        <v>#NUM!</v>
      </c>
      <c r="K347" s="27" t="e">
        <f t="shared" si="59"/>
        <v>#NUM!</v>
      </c>
      <c r="L347" t="e">
        <f t="shared" si="60"/>
        <v>#NUM!</v>
      </c>
      <c r="M347" t="e">
        <f t="shared" si="58"/>
        <v>#NUM!</v>
      </c>
    </row>
    <row r="348" ht="17.6" spans="1:13">
      <c r="A348" s="13">
        <v>336</v>
      </c>
      <c r="B348" s="16">
        <f t="shared" si="54"/>
        <v>54305</v>
      </c>
      <c r="C348" s="18">
        <f t="shared" si="55"/>
        <v>0.004375</v>
      </c>
      <c r="D348" s="7" t="e">
        <f t="shared" si="61"/>
        <v>#NUM!</v>
      </c>
      <c r="E348" s="7" t="e">
        <f t="shared" si="62"/>
        <v>#NUM!</v>
      </c>
      <c r="F348" s="7" t="e">
        <f t="shared" si="56"/>
        <v>#NUM!</v>
      </c>
      <c r="G348" s="30"/>
      <c r="H348" s="7" t="e">
        <f t="shared" si="57"/>
        <v>#NUM!</v>
      </c>
      <c r="J348" s="31" t="e">
        <f>NPER(C348,-$B$5,H347,,)</f>
        <v>#NUM!</v>
      </c>
      <c r="K348" s="27" t="e">
        <f t="shared" si="59"/>
        <v>#NUM!</v>
      </c>
      <c r="L348" t="e">
        <f t="shared" si="60"/>
        <v>#NUM!</v>
      </c>
      <c r="M348" t="e">
        <f t="shared" si="58"/>
        <v>#NUM!</v>
      </c>
    </row>
    <row r="349" ht="17.6" spans="1:13">
      <c r="A349" s="13">
        <v>337</v>
      </c>
      <c r="B349" s="16">
        <f t="shared" si="54"/>
        <v>54335</v>
      </c>
      <c r="C349" s="18">
        <f t="shared" si="55"/>
        <v>0.004375</v>
      </c>
      <c r="D349" s="7" t="e">
        <f t="shared" si="61"/>
        <v>#NUM!</v>
      </c>
      <c r="E349" s="7" t="e">
        <f t="shared" si="62"/>
        <v>#NUM!</v>
      </c>
      <c r="F349" s="7" t="e">
        <f t="shared" si="56"/>
        <v>#NUM!</v>
      </c>
      <c r="G349" s="30"/>
      <c r="H349" s="7" t="e">
        <f t="shared" si="57"/>
        <v>#NUM!</v>
      </c>
      <c r="J349" s="31" t="e">
        <f>NPER(C349,-$B$5,H348,,)</f>
        <v>#NUM!</v>
      </c>
      <c r="K349" s="27" t="e">
        <f t="shared" si="59"/>
        <v>#NUM!</v>
      </c>
      <c r="L349" t="e">
        <f t="shared" si="60"/>
        <v>#NUM!</v>
      </c>
      <c r="M349" t="e">
        <f t="shared" si="58"/>
        <v>#NUM!</v>
      </c>
    </row>
    <row r="350" ht="17.6" spans="1:13">
      <c r="A350" s="13">
        <v>338</v>
      </c>
      <c r="B350" s="16">
        <f t="shared" si="54"/>
        <v>54366</v>
      </c>
      <c r="C350" s="18">
        <f t="shared" si="55"/>
        <v>0.004375</v>
      </c>
      <c r="D350" s="7" t="e">
        <f t="shared" si="61"/>
        <v>#NUM!</v>
      </c>
      <c r="E350" s="7" t="e">
        <f t="shared" si="62"/>
        <v>#NUM!</v>
      </c>
      <c r="F350" s="7" t="e">
        <f t="shared" si="56"/>
        <v>#NUM!</v>
      </c>
      <c r="G350" s="30"/>
      <c r="H350" s="7" t="e">
        <f t="shared" si="57"/>
        <v>#NUM!</v>
      </c>
      <c r="J350" s="31" t="e">
        <f>NPER(C350,-$B$5,H349,,)</f>
        <v>#NUM!</v>
      </c>
      <c r="K350" s="27" t="e">
        <f t="shared" si="59"/>
        <v>#NUM!</v>
      </c>
      <c r="L350" t="e">
        <f t="shared" si="60"/>
        <v>#NUM!</v>
      </c>
      <c r="M350" t="e">
        <f t="shared" si="58"/>
        <v>#NUM!</v>
      </c>
    </row>
    <row r="351" ht="17.6" spans="1:13">
      <c r="A351" s="13">
        <v>339</v>
      </c>
      <c r="B351" s="16">
        <f t="shared" si="54"/>
        <v>54396</v>
      </c>
      <c r="C351" s="18">
        <f t="shared" si="55"/>
        <v>0.004375</v>
      </c>
      <c r="D351" s="7" t="e">
        <f t="shared" si="61"/>
        <v>#NUM!</v>
      </c>
      <c r="E351" s="7" t="e">
        <f t="shared" si="62"/>
        <v>#NUM!</v>
      </c>
      <c r="F351" s="7" t="e">
        <f t="shared" si="56"/>
        <v>#NUM!</v>
      </c>
      <c r="G351" s="30"/>
      <c r="H351" s="7" t="e">
        <f t="shared" si="57"/>
        <v>#NUM!</v>
      </c>
      <c r="J351" s="31" t="e">
        <f>NPER(C351,-$B$5,H350,,)</f>
        <v>#NUM!</v>
      </c>
      <c r="K351" s="27" t="e">
        <f t="shared" si="59"/>
        <v>#NUM!</v>
      </c>
      <c r="L351" t="e">
        <f t="shared" si="60"/>
        <v>#NUM!</v>
      </c>
      <c r="M351" t="e">
        <f t="shared" si="58"/>
        <v>#NUM!</v>
      </c>
    </row>
    <row r="352" ht="17.6" spans="1:13">
      <c r="A352" s="13">
        <v>340</v>
      </c>
      <c r="B352" s="16">
        <f t="shared" si="54"/>
        <v>54427</v>
      </c>
      <c r="C352" s="18">
        <f t="shared" si="55"/>
        <v>0.004375</v>
      </c>
      <c r="D352" s="7" t="e">
        <f t="shared" si="61"/>
        <v>#NUM!</v>
      </c>
      <c r="E352" s="7" t="e">
        <f t="shared" si="62"/>
        <v>#NUM!</v>
      </c>
      <c r="F352" s="7" t="e">
        <f t="shared" si="56"/>
        <v>#NUM!</v>
      </c>
      <c r="G352" s="30"/>
      <c r="H352" s="7" t="e">
        <f t="shared" si="57"/>
        <v>#NUM!</v>
      </c>
      <c r="J352" s="31" t="e">
        <f>NPER(C352,-$B$5,H351,,)</f>
        <v>#NUM!</v>
      </c>
      <c r="K352" s="27" t="e">
        <f t="shared" si="59"/>
        <v>#NUM!</v>
      </c>
      <c r="L352" t="e">
        <f t="shared" si="60"/>
        <v>#NUM!</v>
      </c>
      <c r="M352" t="e">
        <f t="shared" si="58"/>
        <v>#NUM!</v>
      </c>
    </row>
    <row r="353" ht="17.6" spans="1:13">
      <c r="A353" s="13">
        <v>341</v>
      </c>
      <c r="B353" s="16">
        <f t="shared" si="54"/>
        <v>54458</v>
      </c>
      <c r="C353" s="18">
        <f t="shared" si="55"/>
        <v>0.004375</v>
      </c>
      <c r="D353" s="7" t="e">
        <f t="shared" si="61"/>
        <v>#NUM!</v>
      </c>
      <c r="E353" s="7" t="e">
        <f t="shared" si="62"/>
        <v>#NUM!</v>
      </c>
      <c r="F353" s="7" t="e">
        <f t="shared" si="56"/>
        <v>#NUM!</v>
      </c>
      <c r="G353" s="30"/>
      <c r="H353" s="7" t="e">
        <f t="shared" si="57"/>
        <v>#NUM!</v>
      </c>
      <c r="J353" s="31" t="e">
        <f>NPER(C353,-$B$5,H352,,)</f>
        <v>#NUM!</v>
      </c>
      <c r="K353" s="27" t="e">
        <f t="shared" si="59"/>
        <v>#NUM!</v>
      </c>
      <c r="L353" t="e">
        <f t="shared" si="60"/>
        <v>#NUM!</v>
      </c>
      <c r="M353" t="e">
        <f t="shared" si="58"/>
        <v>#NUM!</v>
      </c>
    </row>
    <row r="354" ht="17.6" spans="1:13">
      <c r="A354" s="13">
        <v>342</v>
      </c>
      <c r="B354" s="16">
        <f t="shared" si="54"/>
        <v>54486</v>
      </c>
      <c r="C354" s="18">
        <f t="shared" si="55"/>
        <v>0.004375</v>
      </c>
      <c r="D354" s="7" t="e">
        <f t="shared" si="61"/>
        <v>#NUM!</v>
      </c>
      <c r="E354" s="7" t="e">
        <f t="shared" si="62"/>
        <v>#NUM!</v>
      </c>
      <c r="F354" s="7" t="e">
        <f t="shared" si="56"/>
        <v>#NUM!</v>
      </c>
      <c r="G354" s="30"/>
      <c r="H354" s="7" t="e">
        <f t="shared" si="57"/>
        <v>#NUM!</v>
      </c>
      <c r="J354" s="31" t="e">
        <f>NPER(C354,-$B$5,H353,,)</f>
        <v>#NUM!</v>
      </c>
      <c r="K354" s="27" t="e">
        <f t="shared" si="59"/>
        <v>#NUM!</v>
      </c>
      <c r="L354" t="e">
        <f t="shared" si="60"/>
        <v>#NUM!</v>
      </c>
      <c r="M354" t="e">
        <f t="shared" si="58"/>
        <v>#NUM!</v>
      </c>
    </row>
    <row r="355" ht="17.6" spans="1:13">
      <c r="A355" s="13">
        <v>343</v>
      </c>
      <c r="B355" s="16">
        <f t="shared" si="54"/>
        <v>54517</v>
      </c>
      <c r="C355" s="18">
        <f t="shared" si="55"/>
        <v>0.004375</v>
      </c>
      <c r="D355" s="7" t="e">
        <f t="shared" si="61"/>
        <v>#NUM!</v>
      </c>
      <c r="E355" s="7" t="e">
        <f t="shared" si="62"/>
        <v>#NUM!</v>
      </c>
      <c r="F355" s="7" t="e">
        <f t="shared" si="56"/>
        <v>#NUM!</v>
      </c>
      <c r="G355" s="30"/>
      <c r="H355" s="7" t="e">
        <f t="shared" si="57"/>
        <v>#NUM!</v>
      </c>
      <c r="J355" s="31" t="e">
        <f>NPER(C355,-$B$5,H354,,)</f>
        <v>#NUM!</v>
      </c>
      <c r="K355" s="27" t="e">
        <f t="shared" si="59"/>
        <v>#NUM!</v>
      </c>
      <c r="L355" t="e">
        <f t="shared" si="60"/>
        <v>#NUM!</v>
      </c>
      <c r="M355" t="e">
        <f t="shared" si="58"/>
        <v>#NUM!</v>
      </c>
    </row>
    <row r="356" ht="17.6" spans="1:13">
      <c r="A356" s="13">
        <v>344</v>
      </c>
      <c r="B356" s="16">
        <f t="shared" si="54"/>
        <v>54547</v>
      </c>
      <c r="C356" s="18">
        <f t="shared" si="55"/>
        <v>0.004375</v>
      </c>
      <c r="D356" s="7" t="e">
        <f t="shared" si="61"/>
        <v>#NUM!</v>
      </c>
      <c r="E356" s="7" t="e">
        <f t="shared" si="62"/>
        <v>#NUM!</v>
      </c>
      <c r="F356" s="7" t="e">
        <f t="shared" si="56"/>
        <v>#NUM!</v>
      </c>
      <c r="G356" s="30"/>
      <c r="H356" s="7" t="e">
        <f t="shared" si="57"/>
        <v>#NUM!</v>
      </c>
      <c r="J356" s="31" t="e">
        <f>NPER(C356,-$B$5,H355,,)</f>
        <v>#NUM!</v>
      </c>
      <c r="K356" s="27" t="e">
        <f t="shared" si="59"/>
        <v>#NUM!</v>
      </c>
      <c r="L356" t="e">
        <f t="shared" si="60"/>
        <v>#NUM!</v>
      </c>
      <c r="M356" t="e">
        <f t="shared" si="58"/>
        <v>#NUM!</v>
      </c>
    </row>
    <row r="357" ht="17.6" spans="1:13">
      <c r="A357" s="13">
        <v>345</v>
      </c>
      <c r="B357" s="16">
        <f t="shared" si="54"/>
        <v>54578</v>
      </c>
      <c r="C357" s="18">
        <f t="shared" si="55"/>
        <v>0.004375</v>
      </c>
      <c r="D357" s="7" t="e">
        <f t="shared" si="61"/>
        <v>#NUM!</v>
      </c>
      <c r="E357" s="7" t="e">
        <f t="shared" si="62"/>
        <v>#NUM!</v>
      </c>
      <c r="F357" s="7" t="e">
        <f t="shared" si="56"/>
        <v>#NUM!</v>
      </c>
      <c r="G357" s="30"/>
      <c r="H357" s="7" t="e">
        <f t="shared" si="57"/>
        <v>#NUM!</v>
      </c>
      <c r="J357" s="31" t="e">
        <f>NPER(C357,-$B$5,H356,,)</f>
        <v>#NUM!</v>
      </c>
      <c r="K357" s="27" t="e">
        <f t="shared" si="59"/>
        <v>#NUM!</v>
      </c>
      <c r="L357" t="e">
        <f t="shared" si="60"/>
        <v>#NUM!</v>
      </c>
      <c r="M357" t="e">
        <f t="shared" si="58"/>
        <v>#NUM!</v>
      </c>
    </row>
    <row r="358" ht="17.6" spans="1:13">
      <c r="A358" s="13">
        <v>346</v>
      </c>
      <c r="B358" s="16">
        <f t="shared" si="54"/>
        <v>54608</v>
      </c>
      <c r="C358" s="18">
        <f t="shared" si="55"/>
        <v>0.004375</v>
      </c>
      <c r="D358" s="7" t="e">
        <f t="shared" si="61"/>
        <v>#NUM!</v>
      </c>
      <c r="E358" s="7" t="e">
        <f t="shared" si="62"/>
        <v>#NUM!</v>
      </c>
      <c r="F358" s="7" t="e">
        <f t="shared" si="56"/>
        <v>#NUM!</v>
      </c>
      <c r="G358" s="30"/>
      <c r="H358" s="7" t="e">
        <f t="shared" si="57"/>
        <v>#NUM!</v>
      </c>
      <c r="J358" s="31" t="e">
        <f>NPER(C358,-$B$5,H357,,)</f>
        <v>#NUM!</v>
      </c>
      <c r="K358" s="27" t="e">
        <f t="shared" si="59"/>
        <v>#NUM!</v>
      </c>
      <c r="L358" t="e">
        <f t="shared" si="60"/>
        <v>#NUM!</v>
      </c>
      <c r="M358" t="e">
        <f t="shared" si="58"/>
        <v>#NUM!</v>
      </c>
    </row>
    <row r="359" ht="17.6" spans="1:13">
      <c r="A359" s="13">
        <v>347</v>
      </c>
      <c r="B359" s="16">
        <f t="shared" si="54"/>
        <v>54639</v>
      </c>
      <c r="C359" s="18">
        <f t="shared" si="55"/>
        <v>0.004375</v>
      </c>
      <c r="D359" s="7" t="e">
        <f t="shared" si="61"/>
        <v>#NUM!</v>
      </c>
      <c r="E359" s="7" t="e">
        <f t="shared" si="62"/>
        <v>#NUM!</v>
      </c>
      <c r="F359" s="7" t="e">
        <f t="shared" si="56"/>
        <v>#NUM!</v>
      </c>
      <c r="G359" s="30"/>
      <c r="H359" s="7" t="e">
        <f t="shared" si="57"/>
        <v>#NUM!</v>
      </c>
      <c r="J359" s="31" t="e">
        <f>NPER(C359,-$B$5,H358,,)</f>
        <v>#NUM!</v>
      </c>
      <c r="K359" s="27" t="e">
        <f t="shared" si="59"/>
        <v>#NUM!</v>
      </c>
      <c r="L359" t="e">
        <f t="shared" si="60"/>
        <v>#NUM!</v>
      </c>
      <c r="M359" t="e">
        <f t="shared" si="58"/>
        <v>#NUM!</v>
      </c>
    </row>
    <row r="360" ht="17.6" spans="1:13">
      <c r="A360" s="13">
        <v>348</v>
      </c>
      <c r="B360" s="16">
        <f t="shared" si="54"/>
        <v>54670</v>
      </c>
      <c r="C360" s="18">
        <f t="shared" si="55"/>
        <v>0.004375</v>
      </c>
      <c r="D360" s="7" t="e">
        <f t="shared" si="61"/>
        <v>#NUM!</v>
      </c>
      <c r="E360" s="7" t="e">
        <f t="shared" si="62"/>
        <v>#NUM!</v>
      </c>
      <c r="F360" s="7" t="e">
        <f t="shared" si="56"/>
        <v>#NUM!</v>
      </c>
      <c r="G360" s="30"/>
      <c r="H360" s="7" t="e">
        <f t="shared" si="57"/>
        <v>#NUM!</v>
      </c>
      <c r="J360" s="31" t="e">
        <f>NPER(C360,-$B$5,H359,,)</f>
        <v>#NUM!</v>
      </c>
      <c r="K360" s="27" t="e">
        <f t="shared" si="59"/>
        <v>#NUM!</v>
      </c>
      <c r="L360" t="e">
        <f t="shared" si="60"/>
        <v>#NUM!</v>
      </c>
      <c r="M360" t="e">
        <f t="shared" si="58"/>
        <v>#NUM!</v>
      </c>
    </row>
    <row r="361" ht="17.6" spans="1:13">
      <c r="A361" s="13">
        <v>349</v>
      </c>
      <c r="B361" s="16">
        <f t="shared" si="54"/>
        <v>54700</v>
      </c>
      <c r="C361" s="18">
        <f t="shared" si="55"/>
        <v>0.004375</v>
      </c>
      <c r="D361" s="7" t="e">
        <f t="shared" si="61"/>
        <v>#NUM!</v>
      </c>
      <c r="E361" s="7" t="e">
        <f t="shared" si="62"/>
        <v>#NUM!</v>
      </c>
      <c r="F361" s="7" t="e">
        <f t="shared" si="56"/>
        <v>#NUM!</v>
      </c>
      <c r="G361" s="30"/>
      <c r="H361" s="7" t="e">
        <f t="shared" si="57"/>
        <v>#NUM!</v>
      </c>
      <c r="J361" s="31" t="e">
        <f>NPER(C361,-$B$5,H360,,)</f>
        <v>#NUM!</v>
      </c>
      <c r="K361" s="27" t="e">
        <f t="shared" si="59"/>
        <v>#NUM!</v>
      </c>
      <c r="L361" t="e">
        <f t="shared" si="60"/>
        <v>#NUM!</v>
      </c>
      <c r="M361" t="e">
        <f t="shared" si="58"/>
        <v>#NUM!</v>
      </c>
    </row>
    <row r="362" ht="17.6" spans="1:13">
      <c r="A362" s="13">
        <v>350</v>
      </c>
      <c r="B362" s="16">
        <f t="shared" si="54"/>
        <v>54731</v>
      </c>
      <c r="C362" s="18">
        <f t="shared" si="55"/>
        <v>0.004375</v>
      </c>
      <c r="D362" s="7" t="e">
        <f t="shared" si="61"/>
        <v>#NUM!</v>
      </c>
      <c r="E362" s="7" t="e">
        <f t="shared" si="62"/>
        <v>#NUM!</v>
      </c>
      <c r="F362" s="7" t="e">
        <f t="shared" si="56"/>
        <v>#NUM!</v>
      </c>
      <c r="G362" s="30"/>
      <c r="H362" s="7" t="e">
        <f t="shared" si="57"/>
        <v>#NUM!</v>
      </c>
      <c r="J362" s="31" t="e">
        <f>NPER(C362,-$B$5,H361,,)</f>
        <v>#NUM!</v>
      </c>
      <c r="K362" s="27" t="e">
        <f t="shared" si="59"/>
        <v>#NUM!</v>
      </c>
      <c r="L362" t="e">
        <f t="shared" si="60"/>
        <v>#NUM!</v>
      </c>
      <c r="M362" t="e">
        <f t="shared" si="58"/>
        <v>#NUM!</v>
      </c>
    </row>
    <row r="363" ht="17.6" spans="1:13">
      <c r="A363" s="13">
        <v>351</v>
      </c>
      <c r="B363" s="16">
        <f t="shared" si="54"/>
        <v>54761</v>
      </c>
      <c r="C363" s="18">
        <f t="shared" si="55"/>
        <v>0.004375</v>
      </c>
      <c r="D363" s="7" t="e">
        <f t="shared" si="61"/>
        <v>#NUM!</v>
      </c>
      <c r="E363" s="7" t="e">
        <f t="shared" si="62"/>
        <v>#NUM!</v>
      </c>
      <c r="F363" s="7" t="e">
        <f t="shared" si="56"/>
        <v>#NUM!</v>
      </c>
      <c r="G363" s="30"/>
      <c r="H363" s="7" t="e">
        <f t="shared" si="57"/>
        <v>#NUM!</v>
      </c>
      <c r="J363" s="31" t="e">
        <f>NPER(C363,-$B$5,H362,,)</f>
        <v>#NUM!</v>
      </c>
      <c r="K363" s="27" t="e">
        <f t="shared" si="59"/>
        <v>#NUM!</v>
      </c>
      <c r="L363" t="e">
        <f t="shared" si="60"/>
        <v>#NUM!</v>
      </c>
      <c r="M363" t="e">
        <f t="shared" si="58"/>
        <v>#NUM!</v>
      </c>
    </row>
    <row r="364" ht="17.6" spans="1:13">
      <c r="A364" s="13">
        <v>352</v>
      </c>
      <c r="B364" s="16">
        <f t="shared" si="54"/>
        <v>54792</v>
      </c>
      <c r="C364" s="18">
        <f t="shared" si="55"/>
        <v>0.004375</v>
      </c>
      <c r="D364" s="7" t="e">
        <f t="shared" si="61"/>
        <v>#NUM!</v>
      </c>
      <c r="E364" s="7" t="e">
        <f t="shared" si="62"/>
        <v>#NUM!</v>
      </c>
      <c r="F364" s="7" t="e">
        <f t="shared" si="56"/>
        <v>#NUM!</v>
      </c>
      <c r="G364" s="30"/>
      <c r="H364" s="7" t="e">
        <f t="shared" si="57"/>
        <v>#NUM!</v>
      </c>
      <c r="J364" s="31" t="e">
        <f>NPER(C364,-$B$5,H363,,)</f>
        <v>#NUM!</v>
      </c>
      <c r="K364" s="27" t="e">
        <f t="shared" si="59"/>
        <v>#NUM!</v>
      </c>
      <c r="L364" t="e">
        <f t="shared" si="60"/>
        <v>#NUM!</v>
      </c>
      <c r="M364" t="e">
        <f t="shared" si="58"/>
        <v>#NUM!</v>
      </c>
    </row>
    <row r="365" ht="17.6" spans="1:13">
      <c r="A365" s="13">
        <v>353</v>
      </c>
      <c r="B365" s="16">
        <f t="shared" si="54"/>
        <v>54823</v>
      </c>
      <c r="C365" s="18">
        <f t="shared" si="55"/>
        <v>0.004375</v>
      </c>
      <c r="D365" s="7" t="e">
        <f t="shared" si="61"/>
        <v>#NUM!</v>
      </c>
      <c r="E365" s="7" t="e">
        <f t="shared" si="62"/>
        <v>#NUM!</v>
      </c>
      <c r="F365" s="7" t="e">
        <f t="shared" si="56"/>
        <v>#NUM!</v>
      </c>
      <c r="G365" s="30"/>
      <c r="H365" s="7" t="e">
        <f t="shared" si="57"/>
        <v>#NUM!</v>
      </c>
      <c r="J365" s="31" t="e">
        <f>NPER(C365,-$B$5,H364,,)</f>
        <v>#NUM!</v>
      </c>
      <c r="K365" s="27" t="e">
        <f t="shared" si="59"/>
        <v>#NUM!</v>
      </c>
      <c r="L365" t="e">
        <f t="shared" si="60"/>
        <v>#NUM!</v>
      </c>
      <c r="M365" t="e">
        <f t="shared" si="58"/>
        <v>#NUM!</v>
      </c>
    </row>
    <row r="366" ht="17.6" spans="1:13">
      <c r="A366" s="13">
        <v>354</v>
      </c>
      <c r="B366" s="16">
        <f t="shared" si="54"/>
        <v>54851</v>
      </c>
      <c r="C366" s="18">
        <f t="shared" si="55"/>
        <v>0.004375</v>
      </c>
      <c r="D366" s="7" t="e">
        <f t="shared" si="61"/>
        <v>#NUM!</v>
      </c>
      <c r="E366" s="7" t="e">
        <f t="shared" si="62"/>
        <v>#NUM!</v>
      </c>
      <c r="F366" s="7" t="e">
        <f t="shared" si="56"/>
        <v>#NUM!</v>
      </c>
      <c r="G366" s="30"/>
      <c r="H366" s="7" t="e">
        <f t="shared" si="57"/>
        <v>#NUM!</v>
      </c>
      <c r="J366" s="31" t="e">
        <f>NPER(C366,-$B$5,H365,,)</f>
        <v>#NUM!</v>
      </c>
      <c r="K366" s="27" t="e">
        <f t="shared" si="59"/>
        <v>#NUM!</v>
      </c>
      <c r="L366" t="e">
        <f t="shared" si="60"/>
        <v>#NUM!</v>
      </c>
      <c r="M366" t="e">
        <f t="shared" si="58"/>
        <v>#NUM!</v>
      </c>
    </row>
    <row r="367" ht="17.6" spans="1:13">
      <c r="A367" s="13">
        <v>355</v>
      </c>
      <c r="B367" s="16">
        <f t="shared" si="54"/>
        <v>54882</v>
      </c>
      <c r="C367" s="18">
        <f t="shared" si="55"/>
        <v>0.004375</v>
      </c>
      <c r="D367" s="7" t="e">
        <f t="shared" si="61"/>
        <v>#NUM!</v>
      </c>
      <c r="E367" s="7" t="e">
        <f t="shared" si="62"/>
        <v>#NUM!</v>
      </c>
      <c r="F367" s="7" t="e">
        <f t="shared" si="56"/>
        <v>#NUM!</v>
      </c>
      <c r="G367" s="30"/>
      <c r="H367" s="7" t="e">
        <f t="shared" si="57"/>
        <v>#NUM!</v>
      </c>
      <c r="J367" s="31" t="e">
        <f>NPER(C367,-$B$5,H366,,)</f>
        <v>#NUM!</v>
      </c>
      <c r="K367" s="27" t="e">
        <f t="shared" si="59"/>
        <v>#NUM!</v>
      </c>
      <c r="L367" t="e">
        <f t="shared" si="60"/>
        <v>#NUM!</v>
      </c>
      <c r="M367" t="e">
        <f t="shared" si="58"/>
        <v>#NUM!</v>
      </c>
    </row>
    <row r="368" ht="17.6" spans="1:13">
      <c r="A368" s="13">
        <v>356</v>
      </c>
      <c r="B368" s="16">
        <f t="shared" si="54"/>
        <v>54912</v>
      </c>
      <c r="C368" s="18">
        <f t="shared" si="55"/>
        <v>0.004375</v>
      </c>
      <c r="D368" s="7" t="e">
        <f t="shared" si="61"/>
        <v>#NUM!</v>
      </c>
      <c r="E368" s="7" t="e">
        <f t="shared" si="62"/>
        <v>#NUM!</v>
      </c>
      <c r="F368" s="7" t="e">
        <f t="shared" si="56"/>
        <v>#NUM!</v>
      </c>
      <c r="G368" s="30"/>
      <c r="H368" s="7" t="e">
        <f t="shared" si="57"/>
        <v>#NUM!</v>
      </c>
      <c r="J368" s="31" t="e">
        <f>NPER(C368,-$B$5,H367,,)</f>
        <v>#NUM!</v>
      </c>
      <c r="K368" s="27" t="e">
        <f t="shared" si="59"/>
        <v>#NUM!</v>
      </c>
      <c r="L368" t="e">
        <f t="shared" si="60"/>
        <v>#NUM!</v>
      </c>
      <c r="M368" t="e">
        <f t="shared" si="58"/>
        <v>#NUM!</v>
      </c>
    </row>
    <row r="369" ht="17.6" spans="1:13">
      <c r="A369" s="13">
        <v>357</v>
      </c>
      <c r="B369" s="16">
        <f t="shared" si="54"/>
        <v>54943</v>
      </c>
      <c r="C369" s="18">
        <f t="shared" si="55"/>
        <v>0.004375</v>
      </c>
      <c r="D369" s="7" t="e">
        <f t="shared" si="61"/>
        <v>#NUM!</v>
      </c>
      <c r="E369" s="7" t="e">
        <f t="shared" si="62"/>
        <v>#NUM!</v>
      </c>
      <c r="F369" s="7" t="e">
        <f t="shared" si="56"/>
        <v>#NUM!</v>
      </c>
      <c r="G369" s="30"/>
      <c r="H369" s="7" t="e">
        <f t="shared" si="57"/>
        <v>#NUM!</v>
      </c>
      <c r="J369" s="31" t="e">
        <f>NPER(C369,-$B$5,H368,,)</f>
        <v>#NUM!</v>
      </c>
      <c r="K369" s="27" t="e">
        <f t="shared" si="59"/>
        <v>#NUM!</v>
      </c>
      <c r="L369" t="e">
        <f t="shared" si="60"/>
        <v>#NUM!</v>
      </c>
      <c r="M369" t="e">
        <f t="shared" si="58"/>
        <v>#NUM!</v>
      </c>
    </row>
    <row r="370" ht="17.6" spans="1:13">
      <c r="A370" s="13">
        <v>358</v>
      </c>
      <c r="B370" s="16">
        <f t="shared" si="54"/>
        <v>54973</v>
      </c>
      <c r="C370" s="18">
        <f t="shared" si="55"/>
        <v>0.004375</v>
      </c>
      <c r="D370" s="7" t="e">
        <f t="shared" si="61"/>
        <v>#NUM!</v>
      </c>
      <c r="E370" s="7" t="e">
        <f t="shared" si="62"/>
        <v>#NUM!</v>
      </c>
      <c r="F370" s="7" t="e">
        <f t="shared" si="56"/>
        <v>#NUM!</v>
      </c>
      <c r="G370" s="30"/>
      <c r="H370" s="7" t="e">
        <f t="shared" si="57"/>
        <v>#NUM!</v>
      </c>
      <c r="J370" s="31" t="e">
        <f>NPER(C370,-$B$5,H369,,)</f>
        <v>#NUM!</v>
      </c>
      <c r="K370" s="27" t="e">
        <f t="shared" si="59"/>
        <v>#NUM!</v>
      </c>
      <c r="L370" t="e">
        <f t="shared" si="60"/>
        <v>#NUM!</v>
      </c>
      <c r="M370" t="e">
        <f t="shared" si="58"/>
        <v>#NUM!</v>
      </c>
    </row>
    <row r="371" ht="17.6" spans="1:13">
      <c r="A371" s="13">
        <v>359</v>
      </c>
      <c r="B371" s="16">
        <f t="shared" si="54"/>
        <v>55004</v>
      </c>
      <c r="C371" s="18">
        <f t="shared" si="55"/>
        <v>0.004375</v>
      </c>
      <c r="D371" s="7" t="e">
        <f t="shared" si="61"/>
        <v>#NUM!</v>
      </c>
      <c r="E371" s="7" t="e">
        <f t="shared" si="62"/>
        <v>#NUM!</v>
      </c>
      <c r="F371" s="7" t="e">
        <f t="shared" si="56"/>
        <v>#NUM!</v>
      </c>
      <c r="G371" s="30"/>
      <c r="H371" s="7" t="e">
        <f t="shared" si="57"/>
        <v>#NUM!</v>
      </c>
      <c r="J371" s="31" t="e">
        <f>NPER(C371,-$B$5,H370,,)</f>
        <v>#NUM!</v>
      </c>
      <c r="K371" s="27" t="e">
        <f t="shared" si="59"/>
        <v>#NUM!</v>
      </c>
      <c r="L371" t="e">
        <f t="shared" si="60"/>
        <v>#NUM!</v>
      </c>
      <c r="M371" t="e">
        <f t="shared" si="58"/>
        <v>#NUM!</v>
      </c>
    </row>
    <row r="372" ht="17.6" spans="1:13">
      <c r="A372" s="13">
        <v>360</v>
      </c>
      <c r="B372" s="16">
        <f t="shared" si="54"/>
        <v>55035</v>
      </c>
      <c r="C372" s="18">
        <f t="shared" si="55"/>
        <v>0.004375</v>
      </c>
      <c r="D372" s="7" t="e">
        <f t="shared" si="61"/>
        <v>#NUM!</v>
      </c>
      <c r="E372" s="7" t="e">
        <f t="shared" si="62"/>
        <v>#NUM!</v>
      </c>
      <c r="F372" s="7" t="e">
        <f t="shared" si="56"/>
        <v>#NUM!</v>
      </c>
      <c r="G372" s="30"/>
      <c r="H372" s="7" t="e">
        <f t="shared" si="57"/>
        <v>#NUM!</v>
      </c>
      <c r="J372" s="31" t="e">
        <f>NPER(C372,-$B$5,H371,,)</f>
        <v>#NUM!</v>
      </c>
      <c r="K372" s="27" t="e">
        <f t="shared" si="59"/>
        <v>#NUM!</v>
      </c>
      <c r="L372" t="e">
        <f t="shared" si="60"/>
        <v>#NUM!</v>
      </c>
      <c r="M372" t="e">
        <f t="shared" si="58"/>
        <v>#NUM!</v>
      </c>
    </row>
  </sheetData>
  <conditionalFormatting sqref="C14">
    <cfRule type="cellIs" dxfId="0" priority="4" operator="notEqual">
      <formula>$C13</formula>
    </cfRule>
  </conditionalFormatting>
  <conditionalFormatting sqref="C15:C26">
    <cfRule type="cellIs" dxfId="0" priority="3" operator="notEqual">
      <formula>$C14</formula>
    </cfRule>
  </conditionalFormatting>
  <conditionalFormatting sqref="C27:C372">
    <cfRule type="cellIs" dxfId="0" priority="2" operator="notEqual">
      <formula>$C26</formula>
    </cfRule>
  </conditionalFormatting>
  <conditionalFormatting sqref="G13:G372">
    <cfRule type="cellIs" dxfId="0" priority="1" operator="greaterThan">
      <formula>0</formula>
    </cfRule>
  </conditionalFormatting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2"/>
  <sheetViews>
    <sheetView workbookViewId="0">
      <pane ySplit="11" topLeftCell="A12" activePane="bottomLeft" state="frozen"/>
      <selection/>
      <selection pane="bottomLeft" activeCell="M24" sqref="M24"/>
    </sheetView>
  </sheetViews>
  <sheetFormatPr defaultColWidth="9" defaultRowHeight="16.8"/>
  <cols>
    <col min="1" max="1" width="13.375" customWidth="1"/>
    <col min="2" max="2" width="14.375" customWidth="1"/>
    <col min="3" max="3" width="8.875" customWidth="1"/>
    <col min="4" max="4" width="17" customWidth="1"/>
    <col min="5" max="5" width="15.25" customWidth="1"/>
    <col min="6" max="6" width="16.25" customWidth="1"/>
    <col min="7" max="7" width="13.5" customWidth="1"/>
    <col min="8" max="8" width="15.25" customWidth="1"/>
    <col min="10" max="10" width="11" hidden="1" customWidth="1"/>
    <col min="11" max="11" width="10.375" hidden="1" customWidth="1"/>
    <col min="12" max="12" width="9" hidden="1" customWidth="1"/>
  </cols>
  <sheetData>
    <row r="1" customFormat="1" ht="17.6" spans="1:6">
      <c r="A1" s="1" t="s">
        <v>0</v>
      </c>
      <c r="E1" s="19" t="s">
        <v>1</v>
      </c>
      <c r="F1" s="20" t="s">
        <v>2</v>
      </c>
    </row>
    <row r="2" customFormat="1" ht="17.6" spans="1:6">
      <c r="A2" s="2" t="s">
        <v>3</v>
      </c>
      <c r="B2" s="3">
        <v>400000</v>
      </c>
      <c r="C2" s="4" t="s">
        <v>4</v>
      </c>
      <c r="E2" s="21"/>
      <c r="F2" s="20" t="s">
        <v>5</v>
      </c>
    </row>
    <row r="3" customFormat="1" ht="17.6" spans="1:6">
      <c r="A3" s="2" t="s">
        <v>6</v>
      </c>
      <c r="B3" s="5">
        <v>0.0515</v>
      </c>
      <c r="C3" s="4"/>
      <c r="E3" s="21"/>
      <c r="F3" s="20" t="s">
        <v>7</v>
      </c>
    </row>
    <row r="4" customFormat="1" ht="18" spans="1:6">
      <c r="A4" s="2" t="s">
        <v>8</v>
      </c>
      <c r="B4" s="3">
        <v>360</v>
      </c>
      <c r="C4" s="4" t="s">
        <v>9</v>
      </c>
      <c r="D4" s="6" t="s">
        <v>10</v>
      </c>
      <c r="F4" s="20" t="s">
        <v>27</v>
      </c>
    </row>
    <row r="5" customFormat="1" ht="17.6" spans="1:5">
      <c r="A5" s="2" t="s">
        <v>12</v>
      </c>
      <c r="B5" s="7">
        <f>D13</f>
        <v>2827.77777777778</v>
      </c>
      <c r="C5" s="4" t="s">
        <v>4</v>
      </c>
      <c r="E5" s="1" t="s">
        <v>14</v>
      </c>
    </row>
    <row r="6" customFormat="1" ht="17.6" spans="1:7">
      <c r="A6" s="8" t="s">
        <v>13</v>
      </c>
      <c r="B6" s="9">
        <f>B2*B3/12*(B4+1)/2</f>
        <v>309858.333333333</v>
      </c>
      <c r="C6" s="8" t="s">
        <v>4</v>
      </c>
      <c r="E6" s="22" t="s">
        <v>16</v>
      </c>
      <c r="F6" s="7">
        <f>B6-E11</f>
        <v>770.354166667268</v>
      </c>
      <c r="G6" s="22" t="s">
        <v>4</v>
      </c>
    </row>
    <row r="7" customFormat="1" spans="1:7">
      <c r="A7" s="8" t="s">
        <v>15</v>
      </c>
      <c r="B7" s="10">
        <v>44044</v>
      </c>
      <c r="C7" s="8"/>
      <c r="E7" s="8" t="s">
        <v>29</v>
      </c>
      <c r="F7" s="8">
        <f>L11</f>
        <v>0</v>
      </c>
      <c r="G7" s="8" t="s">
        <v>30</v>
      </c>
    </row>
    <row r="9" customFormat="1" spans="1:2">
      <c r="A9" s="11" t="s">
        <v>17</v>
      </c>
      <c r="B9" s="12" t="s">
        <v>18</v>
      </c>
    </row>
    <row r="10" spans="1:12">
      <c r="A10" s="13" t="s">
        <v>8</v>
      </c>
      <c r="B10" s="13" t="s">
        <v>19</v>
      </c>
      <c r="C10" s="13" t="s">
        <v>20</v>
      </c>
      <c r="D10" s="13" t="s">
        <v>21</v>
      </c>
      <c r="E10" s="13" t="s">
        <v>22</v>
      </c>
      <c r="F10" s="13" t="s">
        <v>23</v>
      </c>
      <c r="G10" s="13" t="s">
        <v>24</v>
      </c>
      <c r="H10" s="13" t="s">
        <v>25</v>
      </c>
      <c r="I10" s="25"/>
      <c r="J10" t="s">
        <v>34</v>
      </c>
      <c r="K10" t="s">
        <v>35</v>
      </c>
      <c r="L10" t="s">
        <v>36</v>
      </c>
    </row>
    <row r="11" ht="17.6" spans="1:15">
      <c r="A11" s="14"/>
      <c r="B11" s="14"/>
      <c r="C11" s="14" t="s">
        <v>26</v>
      </c>
      <c r="D11" s="15">
        <f>SUMIF($H12:$H372,"&gt;-0.1",D12:D372)</f>
        <v>708087.979166665</v>
      </c>
      <c r="E11" s="15">
        <f>SUMIF($H12:$H372,"&gt;-0.1",E12:E372)</f>
        <v>309087.979166666</v>
      </c>
      <c r="F11" s="15">
        <f>SUMIF($H12:$H372,"&gt;-0.1",F12:F372)</f>
        <v>399000.000000001</v>
      </c>
      <c r="G11" s="15">
        <f>SUM(G12:G372)</f>
        <v>1000</v>
      </c>
      <c r="H11" s="15"/>
      <c r="L11" s="26">
        <f>L372</f>
        <v>0</v>
      </c>
      <c r="M11" s="20"/>
      <c r="N11" s="25"/>
      <c r="O11" s="25"/>
    </row>
    <row r="12" ht="17.6" spans="1:8">
      <c r="A12" s="13"/>
      <c r="B12" s="16">
        <f>B7</f>
        <v>44044</v>
      </c>
      <c r="C12" s="13"/>
      <c r="D12" s="17"/>
      <c r="E12" s="17"/>
      <c r="F12" s="17"/>
      <c r="G12" s="17"/>
      <c r="H12" s="7">
        <f>B2</f>
        <v>400000</v>
      </c>
    </row>
    <row r="13" ht="17.6" spans="1:12">
      <c r="A13" s="13">
        <v>1</v>
      </c>
      <c r="B13" s="16">
        <f t="shared" ref="B13:B76" si="0">EDATE(B12,1)</f>
        <v>44075</v>
      </c>
      <c r="C13" s="18">
        <f>B3/12</f>
        <v>0.00429166666666667</v>
      </c>
      <c r="D13" s="7">
        <f>E13+F13</f>
        <v>2827.77777777778</v>
      </c>
      <c r="E13" s="7">
        <f t="shared" ref="E13:E76" si="1">H12*C13</f>
        <v>1716.66666666667</v>
      </c>
      <c r="F13" s="7">
        <f>H12/($B$4-A13+1)</f>
        <v>1111.11111111111</v>
      </c>
      <c r="G13" s="23"/>
      <c r="H13" s="7">
        <f t="shared" ref="H13:H76" si="2">H12-F13-G13</f>
        <v>398888.888888889</v>
      </c>
      <c r="J13" s="27">
        <f>G13/($B$2/$B$4)</f>
        <v>0</v>
      </c>
      <c r="K13" s="27">
        <f>J13</f>
        <v>0</v>
      </c>
      <c r="L13">
        <f>ROUNDDOWN(K13,0)</f>
        <v>0</v>
      </c>
    </row>
    <row r="14" ht="17.6" spans="1:12">
      <c r="A14" s="13">
        <v>2</v>
      </c>
      <c r="B14" s="16">
        <f t="shared" si="0"/>
        <v>44105</v>
      </c>
      <c r="C14" s="18">
        <f t="shared" ref="C14:C77" si="3">C13</f>
        <v>0.00429166666666667</v>
      </c>
      <c r="D14" s="7">
        <f t="shared" ref="D13:D76" si="4">E14+F14</f>
        <v>2823.00925925926</v>
      </c>
      <c r="E14" s="7">
        <f t="shared" si="1"/>
        <v>1711.89814814815</v>
      </c>
      <c r="F14" s="7">
        <f>H13/($B$4-A14-L13+1)</f>
        <v>1111.11111111111</v>
      </c>
      <c r="G14" s="24">
        <v>1000</v>
      </c>
      <c r="H14" s="7">
        <f t="shared" si="2"/>
        <v>396777.777777778</v>
      </c>
      <c r="J14" s="27">
        <f t="shared" ref="J14:J24" si="5">G14/($B$2/$B$4)</f>
        <v>0.9</v>
      </c>
      <c r="K14" s="27">
        <f>K13+J14</f>
        <v>0.9</v>
      </c>
      <c r="L14">
        <f t="shared" ref="L14:L21" si="6">ROUNDDOWN(K14,0)</f>
        <v>0</v>
      </c>
    </row>
    <row r="15" ht="17.6" spans="1:12">
      <c r="A15" s="13">
        <v>3</v>
      </c>
      <c r="B15" s="16">
        <f t="shared" si="0"/>
        <v>44136</v>
      </c>
      <c r="C15" s="18">
        <f t="shared" si="3"/>
        <v>0.00429166666666667</v>
      </c>
      <c r="D15" s="7">
        <f t="shared" si="4"/>
        <v>2811.15577798469</v>
      </c>
      <c r="E15" s="7">
        <f t="shared" si="1"/>
        <v>1702.83796296296</v>
      </c>
      <c r="F15" s="7">
        <f t="shared" ref="F15:F78" si="7">H14/($B$4-A15-L14+1)</f>
        <v>1108.31781502173</v>
      </c>
      <c r="G15" s="23"/>
      <c r="H15" s="7">
        <f t="shared" si="2"/>
        <v>395669.459962756</v>
      </c>
      <c r="J15" s="27">
        <f t="shared" si="5"/>
        <v>0</v>
      </c>
      <c r="K15" s="27">
        <f t="shared" ref="K15:K21" si="8">K14+J15</f>
        <v>0.9</v>
      </c>
      <c r="L15">
        <f t="shared" si="6"/>
        <v>0</v>
      </c>
    </row>
    <row r="16" ht="17.6" spans="1:12">
      <c r="A16" s="13">
        <v>4</v>
      </c>
      <c r="B16" s="16">
        <f t="shared" si="0"/>
        <v>44166</v>
      </c>
      <c r="C16" s="18">
        <f t="shared" si="3"/>
        <v>0.00429166666666667</v>
      </c>
      <c r="D16" s="7">
        <f t="shared" si="4"/>
        <v>2806.39924736189</v>
      </c>
      <c r="E16" s="7">
        <f t="shared" si="1"/>
        <v>1698.08143234016</v>
      </c>
      <c r="F16" s="7">
        <f t="shared" si="7"/>
        <v>1108.31781502173</v>
      </c>
      <c r="G16" s="23"/>
      <c r="H16" s="7">
        <f t="shared" si="2"/>
        <v>394561.142147734</v>
      </c>
      <c r="J16" s="27">
        <f t="shared" si="5"/>
        <v>0</v>
      </c>
      <c r="K16" s="27">
        <f t="shared" si="8"/>
        <v>0.9</v>
      </c>
      <c r="L16">
        <f t="shared" si="6"/>
        <v>0</v>
      </c>
    </row>
    <row r="17" ht="17.6" spans="1:12">
      <c r="A17" s="13">
        <v>5</v>
      </c>
      <c r="B17" s="16">
        <f t="shared" si="0"/>
        <v>44197</v>
      </c>
      <c r="C17" s="18">
        <f t="shared" si="3"/>
        <v>0.00429166666666667</v>
      </c>
      <c r="D17" s="7">
        <f t="shared" si="4"/>
        <v>2801.64271673909</v>
      </c>
      <c r="E17" s="7">
        <f t="shared" si="1"/>
        <v>1693.32490171736</v>
      </c>
      <c r="F17" s="7">
        <f t="shared" si="7"/>
        <v>1108.31781502173</v>
      </c>
      <c r="G17" s="23"/>
      <c r="H17" s="7">
        <f t="shared" si="2"/>
        <v>393452.824332713</v>
      </c>
      <c r="J17" s="27">
        <f t="shared" si="5"/>
        <v>0</v>
      </c>
      <c r="K17" s="27">
        <f t="shared" si="8"/>
        <v>0.9</v>
      </c>
      <c r="L17">
        <f t="shared" si="6"/>
        <v>0</v>
      </c>
    </row>
    <row r="18" ht="17.6" spans="1:12">
      <c r="A18" s="13">
        <v>6</v>
      </c>
      <c r="B18" s="16">
        <f t="shared" si="0"/>
        <v>44228</v>
      </c>
      <c r="C18" s="18">
        <f t="shared" si="3"/>
        <v>0.00429166666666667</v>
      </c>
      <c r="D18" s="7">
        <f t="shared" si="4"/>
        <v>2796.88618611628</v>
      </c>
      <c r="E18" s="7">
        <f t="shared" si="1"/>
        <v>1688.56837109456</v>
      </c>
      <c r="F18" s="7">
        <f t="shared" si="7"/>
        <v>1108.31781502173</v>
      </c>
      <c r="G18" s="23"/>
      <c r="H18" s="7">
        <f t="shared" si="2"/>
        <v>392344.506517691</v>
      </c>
      <c r="J18" s="27">
        <f t="shared" si="5"/>
        <v>0</v>
      </c>
      <c r="K18" s="27">
        <f t="shared" si="8"/>
        <v>0.9</v>
      </c>
      <c r="L18">
        <f t="shared" si="6"/>
        <v>0</v>
      </c>
    </row>
    <row r="19" ht="17.6" spans="1:12">
      <c r="A19" s="13">
        <v>7</v>
      </c>
      <c r="B19" s="16">
        <f t="shared" si="0"/>
        <v>44256</v>
      </c>
      <c r="C19" s="18">
        <f t="shared" si="3"/>
        <v>0.00429166666666667</v>
      </c>
      <c r="D19" s="7">
        <f t="shared" si="4"/>
        <v>2792.12965549348</v>
      </c>
      <c r="E19" s="7">
        <f t="shared" si="1"/>
        <v>1683.81184047176</v>
      </c>
      <c r="F19" s="7">
        <f t="shared" si="7"/>
        <v>1108.31781502173</v>
      </c>
      <c r="G19" s="23"/>
      <c r="H19" s="7">
        <f t="shared" si="2"/>
        <v>391236.188702669</v>
      </c>
      <c r="J19" s="27">
        <f t="shared" si="5"/>
        <v>0</v>
      </c>
      <c r="K19" s="27">
        <f t="shared" si="8"/>
        <v>0.9</v>
      </c>
      <c r="L19">
        <f t="shared" si="6"/>
        <v>0</v>
      </c>
    </row>
    <row r="20" ht="17.6" spans="1:12">
      <c r="A20" s="13">
        <v>8</v>
      </c>
      <c r="B20" s="16">
        <f t="shared" si="0"/>
        <v>44287</v>
      </c>
      <c r="C20" s="18">
        <f t="shared" si="3"/>
        <v>0.00429166666666667</v>
      </c>
      <c r="D20" s="7">
        <f t="shared" si="4"/>
        <v>2787.37312487068</v>
      </c>
      <c r="E20" s="7">
        <f t="shared" si="1"/>
        <v>1679.05530984895</v>
      </c>
      <c r="F20" s="7">
        <f t="shared" si="7"/>
        <v>1108.31781502173</v>
      </c>
      <c r="G20" s="23"/>
      <c r="H20" s="7">
        <f t="shared" si="2"/>
        <v>390127.870887647</v>
      </c>
      <c r="J20" s="27">
        <f t="shared" si="5"/>
        <v>0</v>
      </c>
      <c r="K20" s="27">
        <f t="shared" si="8"/>
        <v>0.9</v>
      </c>
      <c r="L20">
        <f t="shared" si="6"/>
        <v>0</v>
      </c>
    </row>
    <row r="21" ht="17.6" spans="1:12">
      <c r="A21" s="13">
        <v>9</v>
      </c>
      <c r="B21" s="16">
        <f t="shared" si="0"/>
        <v>44317</v>
      </c>
      <c r="C21" s="18">
        <f t="shared" si="3"/>
        <v>0.00429166666666667</v>
      </c>
      <c r="D21" s="7">
        <f t="shared" si="4"/>
        <v>2782.61659424788</v>
      </c>
      <c r="E21" s="7">
        <f t="shared" si="1"/>
        <v>1674.29877922615</v>
      </c>
      <c r="F21" s="7">
        <f t="shared" si="7"/>
        <v>1108.31781502173</v>
      </c>
      <c r="G21" s="23"/>
      <c r="H21" s="7">
        <f t="shared" si="2"/>
        <v>389019.553072626</v>
      </c>
      <c r="J21" s="27">
        <f t="shared" si="5"/>
        <v>0</v>
      </c>
      <c r="K21" s="27">
        <f t="shared" si="8"/>
        <v>0.9</v>
      </c>
      <c r="L21">
        <f t="shared" si="6"/>
        <v>0</v>
      </c>
    </row>
    <row r="22" ht="17.6" spans="1:12">
      <c r="A22" s="13">
        <v>10</v>
      </c>
      <c r="B22" s="16">
        <f t="shared" si="0"/>
        <v>44348</v>
      </c>
      <c r="C22" s="18">
        <f t="shared" si="3"/>
        <v>0.00429166666666667</v>
      </c>
      <c r="D22" s="7">
        <f t="shared" si="4"/>
        <v>2777.86006362508</v>
      </c>
      <c r="E22" s="7">
        <f t="shared" si="1"/>
        <v>1669.54224860335</v>
      </c>
      <c r="F22" s="7">
        <f t="shared" si="7"/>
        <v>1108.31781502173</v>
      </c>
      <c r="G22" s="23"/>
      <c r="H22" s="7">
        <f t="shared" si="2"/>
        <v>387911.235257604</v>
      </c>
      <c r="J22" s="27">
        <f t="shared" si="5"/>
        <v>0</v>
      </c>
      <c r="K22" s="27">
        <f t="shared" ref="K22:K85" si="9">K21+J22</f>
        <v>0.9</v>
      </c>
      <c r="L22">
        <f t="shared" ref="L22:L85" si="10">ROUNDDOWN(K22,0)</f>
        <v>0</v>
      </c>
    </row>
    <row r="23" ht="17.6" spans="1:12">
      <c r="A23" s="13">
        <v>11</v>
      </c>
      <c r="B23" s="16">
        <f t="shared" si="0"/>
        <v>44378</v>
      </c>
      <c r="C23" s="18">
        <f t="shared" si="3"/>
        <v>0.00429166666666667</v>
      </c>
      <c r="D23" s="7">
        <f t="shared" si="4"/>
        <v>2773.10353300228</v>
      </c>
      <c r="E23" s="7">
        <f t="shared" si="1"/>
        <v>1664.78571798055</v>
      </c>
      <c r="F23" s="7">
        <f t="shared" si="7"/>
        <v>1108.31781502173</v>
      </c>
      <c r="G23" s="23"/>
      <c r="H23" s="7">
        <f t="shared" si="2"/>
        <v>386802.917442582</v>
      </c>
      <c r="J23" s="27">
        <f t="shared" si="5"/>
        <v>0</v>
      </c>
      <c r="K23" s="27">
        <f t="shared" si="9"/>
        <v>0.9</v>
      </c>
      <c r="L23">
        <f t="shared" si="10"/>
        <v>0</v>
      </c>
    </row>
    <row r="24" ht="17.6" spans="1:12">
      <c r="A24" s="13">
        <v>12</v>
      </c>
      <c r="B24" s="16">
        <f t="shared" si="0"/>
        <v>44409</v>
      </c>
      <c r="C24" s="18">
        <f t="shared" si="3"/>
        <v>0.00429166666666667</v>
      </c>
      <c r="D24" s="7">
        <f t="shared" si="4"/>
        <v>2768.34700237947</v>
      </c>
      <c r="E24" s="7">
        <f t="shared" si="1"/>
        <v>1660.02918735775</v>
      </c>
      <c r="F24" s="7">
        <f t="shared" si="7"/>
        <v>1108.31781502173</v>
      </c>
      <c r="G24" s="23"/>
      <c r="H24" s="7">
        <f t="shared" si="2"/>
        <v>385694.59962756</v>
      </c>
      <c r="J24" s="27">
        <f t="shared" si="5"/>
        <v>0</v>
      </c>
      <c r="K24" s="27">
        <f t="shared" si="9"/>
        <v>0.9</v>
      </c>
      <c r="L24">
        <f t="shared" si="10"/>
        <v>0</v>
      </c>
    </row>
    <row r="25" ht="17.6" spans="1:12">
      <c r="A25" s="13">
        <v>13</v>
      </c>
      <c r="B25" s="16">
        <f t="shared" si="0"/>
        <v>44440</v>
      </c>
      <c r="C25" s="18">
        <f t="shared" si="3"/>
        <v>0.00429166666666667</v>
      </c>
      <c r="D25" s="7">
        <f t="shared" si="4"/>
        <v>2763.59047175667</v>
      </c>
      <c r="E25" s="7">
        <f t="shared" si="1"/>
        <v>1655.27265673495</v>
      </c>
      <c r="F25" s="7">
        <f t="shared" si="7"/>
        <v>1108.31781502173</v>
      </c>
      <c r="G25" s="23"/>
      <c r="H25" s="7">
        <f t="shared" si="2"/>
        <v>384586.281812539</v>
      </c>
      <c r="J25" s="27">
        <f t="shared" ref="J25:J88" si="11">G25/($B$2/$B$4)</f>
        <v>0</v>
      </c>
      <c r="K25" s="27">
        <f t="shared" si="9"/>
        <v>0.9</v>
      </c>
      <c r="L25">
        <f t="shared" si="10"/>
        <v>0</v>
      </c>
    </row>
    <row r="26" ht="17.6" spans="1:12">
      <c r="A26" s="13">
        <v>14</v>
      </c>
      <c r="B26" s="16">
        <f t="shared" si="0"/>
        <v>44470</v>
      </c>
      <c r="C26" s="18">
        <f t="shared" si="3"/>
        <v>0.00429166666666667</v>
      </c>
      <c r="D26" s="7">
        <f t="shared" si="4"/>
        <v>2758.83394113387</v>
      </c>
      <c r="E26" s="7">
        <f t="shared" si="1"/>
        <v>1650.51612611215</v>
      </c>
      <c r="F26" s="7">
        <f t="shared" si="7"/>
        <v>1108.31781502173</v>
      </c>
      <c r="G26" s="23"/>
      <c r="H26" s="7">
        <f t="shared" si="2"/>
        <v>383477.963997517</v>
      </c>
      <c r="J26" s="27">
        <f t="shared" si="11"/>
        <v>0</v>
      </c>
      <c r="K26" s="27">
        <f t="shared" si="9"/>
        <v>0.9</v>
      </c>
      <c r="L26">
        <f t="shared" si="10"/>
        <v>0</v>
      </c>
    </row>
    <row r="27" ht="17.6" spans="1:12">
      <c r="A27" s="13">
        <v>15</v>
      </c>
      <c r="B27" s="16">
        <f t="shared" si="0"/>
        <v>44501</v>
      </c>
      <c r="C27" s="18">
        <f t="shared" si="3"/>
        <v>0.00429166666666667</v>
      </c>
      <c r="D27" s="7">
        <f t="shared" si="4"/>
        <v>2754.07741051107</v>
      </c>
      <c r="E27" s="7">
        <f t="shared" si="1"/>
        <v>1645.75959548934</v>
      </c>
      <c r="F27" s="7">
        <f t="shared" si="7"/>
        <v>1108.31781502173</v>
      </c>
      <c r="G27" s="23"/>
      <c r="H27" s="7">
        <f t="shared" si="2"/>
        <v>382369.646182495</v>
      </c>
      <c r="J27" s="27">
        <f t="shared" si="11"/>
        <v>0</v>
      </c>
      <c r="K27" s="27">
        <f t="shared" si="9"/>
        <v>0.9</v>
      </c>
      <c r="L27">
        <f t="shared" si="10"/>
        <v>0</v>
      </c>
    </row>
    <row r="28" ht="17.6" spans="1:12">
      <c r="A28" s="13">
        <v>16</v>
      </c>
      <c r="B28" s="16">
        <f t="shared" si="0"/>
        <v>44531</v>
      </c>
      <c r="C28" s="18">
        <f t="shared" si="3"/>
        <v>0.00429166666666667</v>
      </c>
      <c r="D28" s="7">
        <f t="shared" si="4"/>
        <v>2749.32087988827</v>
      </c>
      <c r="E28" s="7">
        <f t="shared" si="1"/>
        <v>1641.00306486654</v>
      </c>
      <c r="F28" s="7">
        <f t="shared" si="7"/>
        <v>1108.31781502173</v>
      </c>
      <c r="G28" s="23"/>
      <c r="H28" s="7">
        <f t="shared" si="2"/>
        <v>381261.328367474</v>
      </c>
      <c r="J28" s="27">
        <f t="shared" si="11"/>
        <v>0</v>
      </c>
      <c r="K28" s="27">
        <f t="shared" si="9"/>
        <v>0.9</v>
      </c>
      <c r="L28">
        <f t="shared" si="10"/>
        <v>0</v>
      </c>
    </row>
    <row r="29" ht="17.6" spans="1:12">
      <c r="A29" s="13">
        <v>17</v>
      </c>
      <c r="B29" s="16">
        <f t="shared" si="0"/>
        <v>44562</v>
      </c>
      <c r="C29" s="18">
        <f t="shared" si="3"/>
        <v>0.00429166666666667</v>
      </c>
      <c r="D29" s="7">
        <f t="shared" si="4"/>
        <v>2744.56434926547</v>
      </c>
      <c r="E29" s="7">
        <f t="shared" si="1"/>
        <v>1636.24653424374</v>
      </c>
      <c r="F29" s="7">
        <f t="shared" si="7"/>
        <v>1108.31781502173</v>
      </c>
      <c r="G29" s="23"/>
      <c r="H29" s="7">
        <f t="shared" si="2"/>
        <v>380153.010552452</v>
      </c>
      <c r="J29" s="27">
        <f t="shared" si="11"/>
        <v>0</v>
      </c>
      <c r="K29" s="27">
        <f t="shared" si="9"/>
        <v>0.9</v>
      </c>
      <c r="L29">
        <f t="shared" si="10"/>
        <v>0</v>
      </c>
    </row>
    <row r="30" ht="17.6" spans="1:12">
      <c r="A30" s="13">
        <v>18</v>
      </c>
      <c r="B30" s="16">
        <f t="shared" si="0"/>
        <v>44593</v>
      </c>
      <c r="C30" s="18">
        <f t="shared" si="3"/>
        <v>0.00429166666666667</v>
      </c>
      <c r="D30" s="7">
        <f t="shared" si="4"/>
        <v>2739.80781864266</v>
      </c>
      <c r="E30" s="7">
        <f t="shared" si="1"/>
        <v>1631.49000362094</v>
      </c>
      <c r="F30" s="7">
        <f t="shared" si="7"/>
        <v>1108.31781502173</v>
      </c>
      <c r="G30" s="23"/>
      <c r="H30" s="7">
        <f t="shared" si="2"/>
        <v>379044.69273743</v>
      </c>
      <c r="J30" s="27">
        <f t="shared" si="11"/>
        <v>0</v>
      </c>
      <c r="K30" s="27">
        <f t="shared" si="9"/>
        <v>0.9</v>
      </c>
      <c r="L30">
        <f t="shared" si="10"/>
        <v>0</v>
      </c>
    </row>
    <row r="31" ht="17.6" spans="1:12">
      <c r="A31" s="13">
        <v>19</v>
      </c>
      <c r="B31" s="16">
        <f t="shared" si="0"/>
        <v>44621</v>
      </c>
      <c r="C31" s="18">
        <f t="shared" si="3"/>
        <v>0.00429166666666667</v>
      </c>
      <c r="D31" s="7">
        <f t="shared" si="4"/>
        <v>2735.05128801986</v>
      </c>
      <c r="E31" s="7">
        <f t="shared" si="1"/>
        <v>1626.73347299814</v>
      </c>
      <c r="F31" s="7">
        <f t="shared" si="7"/>
        <v>1108.31781502173</v>
      </c>
      <c r="G31" s="23"/>
      <c r="H31" s="7">
        <f t="shared" si="2"/>
        <v>377936.374922408</v>
      </c>
      <c r="J31" s="27">
        <f t="shared" si="11"/>
        <v>0</v>
      </c>
      <c r="K31" s="27">
        <f t="shared" si="9"/>
        <v>0.9</v>
      </c>
      <c r="L31">
        <f t="shared" si="10"/>
        <v>0</v>
      </c>
    </row>
    <row r="32" ht="17.6" spans="1:12">
      <c r="A32" s="13">
        <v>20</v>
      </c>
      <c r="B32" s="16">
        <f t="shared" si="0"/>
        <v>44652</v>
      </c>
      <c r="C32" s="18">
        <f t="shared" si="3"/>
        <v>0.00429166666666667</v>
      </c>
      <c r="D32" s="7">
        <f t="shared" si="4"/>
        <v>2730.29475739706</v>
      </c>
      <c r="E32" s="7">
        <f t="shared" si="1"/>
        <v>1621.97694237534</v>
      </c>
      <c r="F32" s="7">
        <f t="shared" si="7"/>
        <v>1108.31781502173</v>
      </c>
      <c r="G32" s="23"/>
      <c r="H32" s="7">
        <f t="shared" si="2"/>
        <v>376828.057107387</v>
      </c>
      <c r="J32" s="27">
        <f t="shared" si="11"/>
        <v>0</v>
      </c>
      <c r="K32" s="27">
        <f t="shared" si="9"/>
        <v>0.9</v>
      </c>
      <c r="L32">
        <f t="shared" si="10"/>
        <v>0</v>
      </c>
    </row>
    <row r="33" ht="17.6" spans="1:12">
      <c r="A33" s="13">
        <v>21</v>
      </c>
      <c r="B33" s="16">
        <f t="shared" si="0"/>
        <v>44682</v>
      </c>
      <c r="C33" s="18">
        <f t="shared" si="3"/>
        <v>0.00429166666666667</v>
      </c>
      <c r="D33" s="7">
        <f t="shared" si="4"/>
        <v>2725.53822677426</v>
      </c>
      <c r="E33" s="7">
        <f t="shared" si="1"/>
        <v>1617.22041175253</v>
      </c>
      <c r="F33" s="7">
        <f t="shared" si="7"/>
        <v>1108.31781502173</v>
      </c>
      <c r="G33" s="23"/>
      <c r="H33" s="7">
        <f t="shared" si="2"/>
        <v>375719.739292365</v>
      </c>
      <c r="J33" s="27">
        <f t="shared" si="11"/>
        <v>0</v>
      </c>
      <c r="K33" s="27">
        <f t="shared" si="9"/>
        <v>0.9</v>
      </c>
      <c r="L33">
        <f t="shared" si="10"/>
        <v>0</v>
      </c>
    </row>
    <row r="34" ht="17.6" spans="1:12">
      <c r="A34" s="13">
        <v>22</v>
      </c>
      <c r="B34" s="16">
        <f t="shared" si="0"/>
        <v>44713</v>
      </c>
      <c r="C34" s="18">
        <f t="shared" si="3"/>
        <v>0.00429166666666667</v>
      </c>
      <c r="D34" s="7">
        <f t="shared" si="4"/>
        <v>2720.78169615146</v>
      </c>
      <c r="E34" s="7">
        <f t="shared" si="1"/>
        <v>1612.46388112973</v>
      </c>
      <c r="F34" s="7">
        <f t="shared" si="7"/>
        <v>1108.31781502173</v>
      </c>
      <c r="G34" s="23"/>
      <c r="H34" s="7">
        <f t="shared" si="2"/>
        <v>374611.421477343</v>
      </c>
      <c r="J34" s="27">
        <f t="shared" si="11"/>
        <v>0</v>
      </c>
      <c r="K34" s="27">
        <f t="shared" si="9"/>
        <v>0.9</v>
      </c>
      <c r="L34">
        <f t="shared" si="10"/>
        <v>0</v>
      </c>
    </row>
    <row r="35" ht="17.6" spans="1:12">
      <c r="A35" s="13">
        <v>23</v>
      </c>
      <c r="B35" s="16">
        <f t="shared" si="0"/>
        <v>44743</v>
      </c>
      <c r="C35" s="18">
        <f t="shared" si="3"/>
        <v>0.00429166666666667</v>
      </c>
      <c r="D35" s="7">
        <f t="shared" si="4"/>
        <v>2716.02516552866</v>
      </c>
      <c r="E35" s="7">
        <f t="shared" si="1"/>
        <v>1607.70735050693</v>
      </c>
      <c r="F35" s="7">
        <f t="shared" si="7"/>
        <v>1108.31781502173</v>
      </c>
      <c r="G35" s="23"/>
      <c r="H35" s="7">
        <f t="shared" si="2"/>
        <v>373503.103662321</v>
      </c>
      <c r="J35" s="27">
        <f t="shared" si="11"/>
        <v>0</v>
      </c>
      <c r="K35" s="27">
        <f t="shared" si="9"/>
        <v>0.9</v>
      </c>
      <c r="L35">
        <f t="shared" si="10"/>
        <v>0</v>
      </c>
    </row>
    <row r="36" ht="17.6" spans="1:12">
      <c r="A36" s="13">
        <v>24</v>
      </c>
      <c r="B36" s="16">
        <f t="shared" si="0"/>
        <v>44774</v>
      </c>
      <c r="C36" s="18">
        <f t="shared" si="3"/>
        <v>0.00429166666666667</v>
      </c>
      <c r="D36" s="7">
        <f t="shared" si="4"/>
        <v>2711.26863490585</v>
      </c>
      <c r="E36" s="7">
        <f t="shared" si="1"/>
        <v>1602.95081988413</v>
      </c>
      <c r="F36" s="7">
        <f t="shared" si="7"/>
        <v>1108.31781502173</v>
      </c>
      <c r="G36" s="23"/>
      <c r="H36" s="7">
        <f t="shared" si="2"/>
        <v>372394.7858473</v>
      </c>
      <c r="J36" s="27">
        <f t="shared" si="11"/>
        <v>0</v>
      </c>
      <c r="K36" s="27">
        <f t="shared" si="9"/>
        <v>0.9</v>
      </c>
      <c r="L36">
        <f t="shared" si="10"/>
        <v>0</v>
      </c>
    </row>
    <row r="37" ht="17.6" spans="1:12">
      <c r="A37" s="13">
        <v>25</v>
      </c>
      <c r="B37" s="16">
        <f t="shared" si="0"/>
        <v>44805</v>
      </c>
      <c r="C37" s="18">
        <f t="shared" si="3"/>
        <v>0.00429166666666667</v>
      </c>
      <c r="D37" s="7">
        <f t="shared" si="4"/>
        <v>2706.51210428305</v>
      </c>
      <c r="E37" s="7">
        <f t="shared" si="1"/>
        <v>1598.19428926133</v>
      </c>
      <c r="F37" s="7">
        <f t="shared" si="7"/>
        <v>1108.31781502173</v>
      </c>
      <c r="G37" s="23"/>
      <c r="H37" s="7">
        <f t="shared" si="2"/>
        <v>371286.468032278</v>
      </c>
      <c r="J37" s="27">
        <f t="shared" si="11"/>
        <v>0</v>
      </c>
      <c r="K37" s="27">
        <f t="shared" si="9"/>
        <v>0.9</v>
      </c>
      <c r="L37">
        <f t="shared" si="10"/>
        <v>0</v>
      </c>
    </row>
    <row r="38" ht="17.6" spans="1:12">
      <c r="A38" s="13">
        <v>26</v>
      </c>
      <c r="B38" s="16">
        <f t="shared" si="0"/>
        <v>44835</v>
      </c>
      <c r="C38" s="18">
        <f t="shared" si="3"/>
        <v>0.00429166666666667</v>
      </c>
      <c r="D38" s="7">
        <f t="shared" si="4"/>
        <v>2701.75557366025</v>
      </c>
      <c r="E38" s="7">
        <f t="shared" si="1"/>
        <v>1593.43775863853</v>
      </c>
      <c r="F38" s="7">
        <f t="shared" si="7"/>
        <v>1108.31781502173</v>
      </c>
      <c r="G38" s="23"/>
      <c r="H38" s="7">
        <f t="shared" si="2"/>
        <v>370178.150217256</v>
      </c>
      <c r="J38" s="27">
        <f t="shared" si="11"/>
        <v>0</v>
      </c>
      <c r="K38" s="27">
        <f t="shared" si="9"/>
        <v>0.9</v>
      </c>
      <c r="L38">
        <f t="shared" si="10"/>
        <v>0</v>
      </c>
    </row>
    <row r="39" ht="17.6" spans="1:12">
      <c r="A39" s="13">
        <v>27</v>
      </c>
      <c r="B39" s="16">
        <f t="shared" si="0"/>
        <v>44866</v>
      </c>
      <c r="C39" s="18">
        <f t="shared" si="3"/>
        <v>0.00429166666666667</v>
      </c>
      <c r="D39" s="7">
        <f t="shared" si="4"/>
        <v>2696.99904303745</v>
      </c>
      <c r="E39" s="7">
        <f t="shared" si="1"/>
        <v>1588.68122801572</v>
      </c>
      <c r="F39" s="7">
        <f t="shared" si="7"/>
        <v>1108.31781502173</v>
      </c>
      <c r="G39" s="23"/>
      <c r="H39" s="7">
        <f t="shared" si="2"/>
        <v>369069.832402235</v>
      </c>
      <c r="J39" s="27">
        <f t="shared" si="11"/>
        <v>0</v>
      </c>
      <c r="K39" s="27">
        <f t="shared" si="9"/>
        <v>0.9</v>
      </c>
      <c r="L39">
        <f t="shared" si="10"/>
        <v>0</v>
      </c>
    </row>
    <row r="40" ht="17.6" spans="1:12">
      <c r="A40" s="13">
        <v>28</v>
      </c>
      <c r="B40" s="16">
        <f t="shared" si="0"/>
        <v>44896</v>
      </c>
      <c r="C40" s="18">
        <f t="shared" si="3"/>
        <v>0.00429166666666667</v>
      </c>
      <c r="D40" s="7">
        <f t="shared" si="4"/>
        <v>2692.24251241465</v>
      </c>
      <c r="E40" s="7">
        <f t="shared" si="1"/>
        <v>1583.92469739292</v>
      </c>
      <c r="F40" s="7">
        <f t="shared" si="7"/>
        <v>1108.31781502173</v>
      </c>
      <c r="G40" s="23"/>
      <c r="H40" s="7">
        <f t="shared" si="2"/>
        <v>367961.514587213</v>
      </c>
      <c r="J40" s="27">
        <f t="shared" si="11"/>
        <v>0</v>
      </c>
      <c r="K40" s="27">
        <f t="shared" si="9"/>
        <v>0.9</v>
      </c>
      <c r="L40">
        <f t="shared" si="10"/>
        <v>0</v>
      </c>
    </row>
    <row r="41" ht="17.6" spans="1:12">
      <c r="A41" s="13">
        <v>29</v>
      </c>
      <c r="B41" s="16">
        <f t="shared" si="0"/>
        <v>44927</v>
      </c>
      <c r="C41" s="18">
        <f t="shared" si="3"/>
        <v>0.00429166666666667</v>
      </c>
      <c r="D41" s="7">
        <f t="shared" si="4"/>
        <v>2687.48598179185</v>
      </c>
      <c r="E41" s="7">
        <f t="shared" si="1"/>
        <v>1579.16816677012</v>
      </c>
      <c r="F41" s="7">
        <f t="shared" si="7"/>
        <v>1108.31781502173</v>
      </c>
      <c r="G41" s="23"/>
      <c r="H41" s="7">
        <f t="shared" si="2"/>
        <v>366853.196772191</v>
      </c>
      <c r="J41" s="27">
        <f t="shared" si="11"/>
        <v>0</v>
      </c>
      <c r="K41" s="27">
        <f t="shared" si="9"/>
        <v>0.9</v>
      </c>
      <c r="L41">
        <f t="shared" si="10"/>
        <v>0</v>
      </c>
    </row>
    <row r="42" ht="17.6" spans="1:12">
      <c r="A42" s="13">
        <v>30</v>
      </c>
      <c r="B42" s="16">
        <f t="shared" si="0"/>
        <v>44958</v>
      </c>
      <c r="C42" s="18">
        <f t="shared" si="3"/>
        <v>0.00429166666666667</v>
      </c>
      <c r="D42" s="7">
        <f t="shared" si="4"/>
        <v>2682.72945116905</v>
      </c>
      <c r="E42" s="7">
        <f t="shared" si="1"/>
        <v>1574.41163614732</v>
      </c>
      <c r="F42" s="7">
        <f t="shared" si="7"/>
        <v>1108.31781502173</v>
      </c>
      <c r="G42" s="23"/>
      <c r="H42" s="7">
        <f t="shared" si="2"/>
        <v>365744.878957169</v>
      </c>
      <c r="J42" s="27">
        <f t="shared" si="11"/>
        <v>0</v>
      </c>
      <c r="K42" s="27">
        <f t="shared" si="9"/>
        <v>0.9</v>
      </c>
      <c r="L42">
        <f t="shared" si="10"/>
        <v>0</v>
      </c>
    </row>
    <row r="43" ht="17.6" spans="1:12">
      <c r="A43" s="13">
        <v>31</v>
      </c>
      <c r="B43" s="16">
        <f t="shared" si="0"/>
        <v>44986</v>
      </c>
      <c r="C43" s="18">
        <f t="shared" si="3"/>
        <v>0.00429166666666667</v>
      </c>
      <c r="D43" s="7">
        <f t="shared" si="4"/>
        <v>2677.97292054624</v>
      </c>
      <c r="E43" s="7">
        <f t="shared" si="1"/>
        <v>1569.65510552452</v>
      </c>
      <c r="F43" s="7">
        <f t="shared" si="7"/>
        <v>1108.31781502173</v>
      </c>
      <c r="G43" s="23"/>
      <c r="H43" s="7">
        <f t="shared" si="2"/>
        <v>364636.561142148</v>
      </c>
      <c r="J43" s="27">
        <f t="shared" si="11"/>
        <v>0</v>
      </c>
      <c r="K43" s="27">
        <f t="shared" si="9"/>
        <v>0.9</v>
      </c>
      <c r="L43">
        <f t="shared" si="10"/>
        <v>0</v>
      </c>
    </row>
    <row r="44" ht="17.6" spans="1:12">
      <c r="A44" s="13">
        <v>32</v>
      </c>
      <c r="B44" s="16">
        <f t="shared" si="0"/>
        <v>45017</v>
      </c>
      <c r="C44" s="18">
        <f t="shared" si="3"/>
        <v>0.00429166666666667</v>
      </c>
      <c r="D44" s="7">
        <f t="shared" si="4"/>
        <v>2673.21638992344</v>
      </c>
      <c r="E44" s="7">
        <f t="shared" si="1"/>
        <v>1564.89857490172</v>
      </c>
      <c r="F44" s="7">
        <f t="shared" si="7"/>
        <v>1108.31781502173</v>
      </c>
      <c r="G44" s="23"/>
      <c r="H44" s="7">
        <f t="shared" si="2"/>
        <v>363528.243327126</v>
      </c>
      <c r="J44" s="27">
        <f t="shared" si="11"/>
        <v>0</v>
      </c>
      <c r="K44" s="27">
        <f t="shared" si="9"/>
        <v>0.9</v>
      </c>
      <c r="L44">
        <f t="shared" si="10"/>
        <v>0</v>
      </c>
    </row>
    <row r="45" ht="17.6" spans="1:12">
      <c r="A45" s="13">
        <v>33</v>
      </c>
      <c r="B45" s="16">
        <f t="shared" si="0"/>
        <v>45047</v>
      </c>
      <c r="C45" s="18">
        <f t="shared" si="3"/>
        <v>0.00429166666666667</v>
      </c>
      <c r="D45" s="7">
        <f t="shared" si="4"/>
        <v>2668.45985930064</v>
      </c>
      <c r="E45" s="7">
        <f t="shared" si="1"/>
        <v>1560.14204427892</v>
      </c>
      <c r="F45" s="7">
        <f t="shared" si="7"/>
        <v>1108.31781502173</v>
      </c>
      <c r="G45" s="23"/>
      <c r="H45" s="7">
        <f t="shared" si="2"/>
        <v>362419.925512104</v>
      </c>
      <c r="J45" s="27">
        <f t="shared" si="11"/>
        <v>0</v>
      </c>
      <c r="K45" s="27">
        <f t="shared" si="9"/>
        <v>0.9</v>
      </c>
      <c r="L45">
        <f t="shared" si="10"/>
        <v>0</v>
      </c>
    </row>
    <row r="46" ht="17.6" spans="1:12">
      <c r="A46" s="13">
        <v>34</v>
      </c>
      <c r="B46" s="16">
        <f t="shared" si="0"/>
        <v>45078</v>
      </c>
      <c r="C46" s="18">
        <f t="shared" si="3"/>
        <v>0.00429166666666667</v>
      </c>
      <c r="D46" s="7">
        <f t="shared" si="4"/>
        <v>2663.70332867784</v>
      </c>
      <c r="E46" s="7">
        <f t="shared" si="1"/>
        <v>1555.38551365611</v>
      </c>
      <c r="F46" s="7">
        <f t="shared" si="7"/>
        <v>1108.31781502173</v>
      </c>
      <c r="G46" s="23"/>
      <c r="H46" s="7">
        <f t="shared" si="2"/>
        <v>361311.607697082</v>
      </c>
      <c r="J46" s="27">
        <f t="shared" si="11"/>
        <v>0</v>
      </c>
      <c r="K46" s="27">
        <f t="shared" si="9"/>
        <v>0.9</v>
      </c>
      <c r="L46">
        <f t="shared" si="10"/>
        <v>0</v>
      </c>
    </row>
    <row r="47" ht="17.6" spans="1:12">
      <c r="A47" s="13">
        <v>35</v>
      </c>
      <c r="B47" s="16">
        <f t="shared" si="0"/>
        <v>45108</v>
      </c>
      <c r="C47" s="18">
        <f t="shared" si="3"/>
        <v>0.00429166666666667</v>
      </c>
      <c r="D47" s="7">
        <f t="shared" si="4"/>
        <v>2658.94679805504</v>
      </c>
      <c r="E47" s="7">
        <f t="shared" si="1"/>
        <v>1550.62898303331</v>
      </c>
      <c r="F47" s="7">
        <f t="shared" si="7"/>
        <v>1108.31781502173</v>
      </c>
      <c r="G47" s="23"/>
      <c r="H47" s="7">
        <f t="shared" si="2"/>
        <v>360203.289882061</v>
      </c>
      <c r="J47" s="27">
        <f t="shared" si="11"/>
        <v>0</v>
      </c>
      <c r="K47" s="27">
        <f t="shared" si="9"/>
        <v>0.9</v>
      </c>
      <c r="L47">
        <f t="shared" si="10"/>
        <v>0</v>
      </c>
    </row>
    <row r="48" ht="17.6" spans="1:12">
      <c r="A48" s="13">
        <v>36</v>
      </c>
      <c r="B48" s="16">
        <f t="shared" si="0"/>
        <v>45139</v>
      </c>
      <c r="C48" s="18">
        <f t="shared" si="3"/>
        <v>0.00429166666666667</v>
      </c>
      <c r="D48" s="7">
        <f t="shared" si="4"/>
        <v>2654.19026743224</v>
      </c>
      <c r="E48" s="7">
        <f t="shared" si="1"/>
        <v>1545.87245241051</v>
      </c>
      <c r="F48" s="7">
        <f t="shared" si="7"/>
        <v>1108.31781502173</v>
      </c>
      <c r="G48" s="23"/>
      <c r="H48" s="7">
        <f t="shared" si="2"/>
        <v>359094.972067039</v>
      </c>
      <c r="J48" s="27">
        <f t="shared" si="11"/>
        <v>0</v>
      </c>
      <c r="K48" s="27">
        <f t="shared" si="9"/>
        <v>0.9</v>
      </c>
      <c r="L48">
        <f t="shared" si="10"/>
        <v>0</v>
      </c>
    </row>
    <row r="49" ht="17.6" spans="1:12">
      <c r="A49" s="13">
        <v>37</v>
      </c>
      <c r="B49" s="16">
        <f t="shared" si="0"/>
        <v>45170</v>
      </c>
      <c r="C49" s="18">
        <f t="shared" si="3"/>
        <v>0.00429166666666667</v>
      </c>
      <c r="D49" s="7">
        <f t="shared" si="4"/>
        <v>2649.43373680943</v>
      </c>
      <c r="E49" s="7">
        <f t="shared" si="1"/>
        <v>1541.11592178771</v>
      </c>
      <c r="F49" s="7">
        <f t="shared" si="7"/>
        <v>1108.31781502173</v>
      </c>
      <c r="G49" s="23"/>
      <c r="H49" s="7">
        <f t="shared" si="2"/>
        <v>357986.654252017</v>
      </c>
      <c r="J49" s="27">
        <f t="shared" si="11"/>
        <v>0</v>
      </c>
      <c r="K49" s="27">
        <f t="shared" si="9"/>
        <v>0.9</v>
      </c>
      <c r="L49">
        <f t="shared" si="10"/>
        <v>0</v>
      </c>
    </row>
    <row r="50" ht="17.6" spans="1:12">
      <c r="A50" s="13">
        <v>38</v>
      </c>
      <c r="B50" s="16">
        <f t="shared" si="0"/>
        <v>45200</v>
      </c>
      <c r="C50" s="18">
        <f t="shared" si="3"/>
        <v>0.00429166666666667</v>
      </c>
      <c r="D50" s="7">
        <f t="shared" si="4"/>
        <v>2644.67720618663</v>
      </c>
      <c r="E50" s="7">
        <f t="shared" si="1"/>
        <v>1536.35939116491</v>
      </c>
      <c r="F50" s="7">
        <f t="shared" si="7"/>
        <v>1108.31781502173</v>
      </c>
      <c r="G50" s="23"/>
      <c r="H50" s="7">
        <f t="shared" si="2"/>
        <v>356878.336436996</v>
      </c>
      <c r="J50" s="27">
        <f t="shared" si="11"/>
        <v>0</v>
      </c>
      <c r="K50" s="27">
        <f t="shared" si="9"/>
        <v>0.9</v>
      </c>
      <c r="L50">
        <f t="shared" si="10"/>
        <v>0</v>
      </c>
    </row>
    <row r="51" ht="17.6" spans="1:12">
      <c r="A51" s="13">
        <v>39</v>
      </c>
      <c r="B51" s="16">
        <f t="shared" si="0"/>
        <v>45231</v>
      </c>
      <c r="C51" s="18">
        <f t="shared" si="3"/>
        <v>0.00429166666666667</v>
      </c>
      <c r="D51" s="7">
        <f t="shared" si="4"/>
        <v>2639.92067556383</v>
      </c>
      <c r="E51" s="7">
        <f t="shared" si="1"/>
        <v>1531.60286054211</v>
      </c>
      <c r="F51" s="7">
        <f t="shared" si="7"/>
        <v>1108.31781502173</v>
      </c>
      <c r="G51" s="23"/>
      <c r="H51" s="7">
        <f t="shared" si="2"/>
        <v>355770.018621974</v>
      </c>
      <c r="J51" s="27">
        <f t="shared" si="11"/>
        <v>0</v>
      </c>
      <c r="K51" s="27">
        <f t="shared" si="9"/>
        <v>0.9</v>
      </c>
      <c r="L51">
        <f t="shared" si="10"/>
        <v>0</v>
      </c>
    </row>
    <row r="52" ht="17.6" spans="1:12">
      <c r="A52" s="13">
        <v>40</v>
      </c>
      <c r="B52" s="16">
        <f t="shared" si="0"/>
        <v>45261</v>
      </c>
      <c r="C52" s="18">
        <f t="shared" si="3"/>
        <v>0.00429166666666667</v>
      </c>
      <c r="D52" s="7">
        <f t="shared" si="4"/>
        <v>2635.16414494103</v>
      </c>
      <c r="E52" s="7">
        <f t="shared" si="1"/>
        <v>1526.8463299193</v>
      </c>
      <c r="F52" s="7">
        <f t="shared" si="7"/>
        <v>1108.31781502173</v>
      </c>
      <c r="G52" s="23"/>
      <c r="H52" s="7">
        <f t="shared" si="2"/>
        <v>354661.700806952</v>
      </c>
      <c r="J52" s="27">
        <f t="shared" si="11"/>
        <v>0</v>
      </c>
      <c r="K52" s="27">
        <f t="shared" si="9"/>
        <v>0.9</v>
      </c>
      <c r="L52">
        <f t="shared" si="10"/>
        <v>0</v>
      </c>
    </row>
    <row r="53" ht="17.6" spans="1:12">
      <c r="A53" s="13">
        <v>41</v>
      </c>
      <c r="B53" s="16">
        <f t="shared" si="0"/>
        <v>45292</v>
      </c>
      <c r="C53" s="18">
        <f t="shared" si="3"/>
        <v>0.00429166666666667</v>
      </c>
      <c r="D53" s="7">
        <f t="shared" si="4"/>
        <v>2630.40761431823</v>
      </c>
      <c r="E53" s="7">
        <f t="shared" si="1"/>
        <v>1522.0897992965</v>
      </c>
      <c r="F53" s="7">
        <f t="shared" si="7"/>
        <v>1108.31781502173</v>
      </c>
      <c r="G53" s="23"/>
      <c r="H53" s="7">
        <f t="shared" si="2"/>
        <v>353553.38299193</v>
      </c>
      <c r="J53" s="27">
        <f t="shared" si="11"/>
        <v>0</v>
      </c>
      <c r="K53" s="27">
        <f t="shared" si="9"/>
        <v>0.9</v>
      </c>
      <c r="L53">
        <f t="shared" si="10"/>
        <v>0</v>
      </c>
    </row>
    <row r="54" ht="17.6" spans="1:12">
      <c r="A54" s="13">
        <v>42</v>
      </c>
      <c r="B54" s="16">
        <f t="shared" si="0"/>
        <v>45323</v>
      </c>
      <c r="C54" s="18">
        <f t="shared" si="3"/>
        <v>0.00429166666666667</v>
      </c>
      <c r="D54" s="7">
        <f t="shared" si="4"/>
        <v>2625.65108369543</v>
      </c>
      <c r="E54" s="7">
        <f t="shared" si="1"/>
        <v>1517.3332686737</v>
      </c>
      <c r="F54" s="7">
        <f t="shared" si="7"/>
        <v>1108.31781502173</v>
      </c>
      <c r="G54" s="23"/>
      <c r="H54" s="7">
        <f t="shared" si="2"/>
        <v>352445.065176909</v>
      </c>
      <c r="J54" s="27">
        <f t="shared" si="11"/>
        <v>0</v>
      </c>
      <c r="K54" s="27">
        <f t="shared" si="9"/>
        <v>0.9</v>
      </c>
      <c r="L54">
        <f t="shared" si="10"/>
        <v>0</v>
      </c>
    </row>
    <row r="55" ht="17.6" spans="1:12">
      <c r="A55" s="13">
        <v>43</v>
      </c>
      <c r="B55" s="16">
        <f t="shared" si="0"/>
        <v>45352</v>
      </c>
      <c r="C55" s="18">
        <f t="shared" si="3"/>
        <v>0.00429166666666667</v>
      </c>
      <c r="D55" s="7">
        <f t="shared" si="4"/>
        <v>2620.89455307263</v>
      </c>
      <c r="E55" s="7">
        <f t="shared" si="1"/>
        <v>1512.5767380509</v>
      </c>
      <c r="F55" s="7">
        <f t="shared" si="7"/>
        <v>1108.31781502173</v>
      </c>
      <c r="G55" s="23"/>
      <c r="H55" s="7">
        <f t="shared" si="2"/>
        <v>351336.747361887</v>
      </c>
      <c r="J55" s="27">
        <f t="shared" si="11"/>
        <v>0</v>
      </c>
      <c r="K55" s="27">
        <f t="shared" si="9"/>
        <v>0.9</v>
      </c>
      <c r="L55">
        <f t="shared" si="10"/>
        <v>0</v>
      </c>
    </row>
    <row r="56" ht="17.6" spans="1:12">
      <c r="A56" s="13">
        <v>44</v>
      </c>
      <c r="B56" s="16">
        <f t="shared" si="0"/>
        <v>45383</v>
      </c>
      <c r="C56" s="18">
        <f t="shared" si="3"/>
        <v>0.00429166666666667</v>
      </c>
      <c r="D56" s="7">
        <f t="shared" si="4"/>
        <v>2616.13802244982</v>
      </c>
      <c r="E56" s="7">
        <f t="shared" si="1"/>
        <v>1507.8202074281</v>
      </c>
      <c r="F56" s="7">
        <f t="shared" si="7"/>
        <v>1108.31781502173</v>
      </c>
      <c r="G56" s="23"/>
      <c r="H56" s="7">
        <f t="shared" si="2"/>
        <v>350228.429546865</v>
      </c>
      <c r="J56" s="27">
        <f t="shared" si="11"/>
        <v>0</v>
      </c>
      <c r="K56" s="27">
        <f t="shared" si="9"/>
        <v>0.9</v>
      </c>
      <c r="L56">
        <f t="shared" si="10"/>
        <v>0</v>
      </c>
    </row>
    <row r="57" ht="17.6" spans="1:12">
      <c r="A57" s="13">
        <v>45</v>
      </c>
      <c r="B57" s="16">
        <f t="shared" si="0"/>
        <v>45413</v>
      </c>
      <c r="C57" s="18">
        <f t="shared" si="3"/>
        <v>0.00429166666666667</v>
      </c>
      <c r="D57" s="7">
        <f t="shared" si="4"/>
        <v>2611.38149182702</v>
      </c>
      <c r="E57" s="7">
        <f t="shared" si="1"/>
        <v>1503.0636768053</v>
      </c>
      <c r="F57" s="7">
        <f t="shared" si="7"/>
        <v>1108.31781502173</v>
      </c>
      <c r="G57" s="23"/>
      <c r="H57" s="7">
        <f t="shared" si="2"/>
        <v>349120.111731843</v>
      </c>
      <c r="J57" s="27">
        <f t="shared" si="11"/>
        <v>0</v>
      </c>
      <c r="K57" s="27">
        <f t="shared" si="9"/>
        <v>0.9</v>
      </c>
      <c r="L57">
        <f t="shared" si="10"/>
        <v>0</v>
      </c>
    </row>
    <row r="58" ht="17.6" spans="1:12">
      <c r="A58" s="13">
        <v>46</v>
      </c>
      <c r="B58" s="16">
        <f t="shared" si="0"/>
        <v>45444</v>
      </c>
      <c r="C58" s="18">
        <f t="shared" si="3"/>
        <v>0.00429166666666667</v>
      </c>
      <c r="D58" s="7">
        <f t="shared" si="4"/>
        <v>2606.62496120422</v>
      </c>
      <c r="E58" s="7">
        <f t="shared" si="1"/>
        <v>1498.30714618249</v>
      </c>
      <c r="F58" s="7">
        <f t="shared" si="7"/>
        <v>1108.31781502173</v>
      </c>
      <c r="G58" s="23"/>
      <c r="H58" s="7">
        <f t="shared" si="2"/>
        <v>348011.793916822</v>
      </c>
      <c r="J58" s="27">
        <f t="shared" si="11"/>
        <v>0</v>
      </c>
      <c r="K58" s="27">
        <f t="shared" si="9"/>
        <v>0.9</v>
      </c>
      <c r="L58">
        <f t="shared" si="10"/>
        <v>0</v>
      </c>
    </row>
    <row r="59" ht="17.6" spans="1:12">
      <c r="A59" s="13">
        <v>47</v>
      </c>
      <c r="B59" s="16">
        <f t="shared" si="0"/>
        <v>45474</v>
      </c>
      <c r="C59" s="18">
        <f t="shared" si="3"/>
        <v>0.00429166666666667</v>
      </c>
      <c r="D59" s="7">
        <f t="shared" si="4"/>
        <v>2601.86843058142</v>
      </c>
      <c r="E59" s="7">
        <f t="shared" si="1"/>
        <v>1493.55061555969</v>
      </c>
      <c r="F59" s="7">
        <f t="shared" si="7"/>
        <v>1108.31781502173</v>
      </c>
      <c r="G59" s="23"/>
      <c r="H59" s="7">
        <f t="shared" si="2"/>
        <v>346903.4761018</v>
      </c>
      <c r="J59" s="27">
        <f t="shared" si="11"/>
        <v>0</v>
      </c>
      <c r="K59" s="27">
        <f t="shared" si="9"/>
        <v>0.9</v>
      </c>
      <c r="L59">
        <f t="shared" si="10"/>
        <v>0</v>
      </c>
    </row>
    <row r="60" ht="17.6" spans="1:12">
      <c r="A60" s="13">
        <v>48</v>
      </c>
      <c r="B60" s="16">
        <f t="shared" si="0"/>
        <v>45505</v>
      </c>
      <c r="C60" s="18">
        <f t="shared" si="3"/>
        <v>0.00429166666666667</v>
      </c>
      <c r="D60" s="7">
        <f t="shared" si="4"/>
        <v>2597.11189995862</v>
      </c>
      <c r="E60" s="7">
        <f t="shared" si="1"/>
        <v>1488.79408493689</v>
      </c>
      <c r="F60" s="7">
        <f t="shared" si="7"/>
        <v>1108.31781502173</v>
      </c>
      <c r="G60" s="23"/>
      <c r="H60" s="7">
        <f t="shared" si="2"/>
        <v>345795.158286778</v>
      </c>
      <c r="J60" s="27">
        <f t="shared" si="11"/>
        <v>0</v>
      </c>
      <c r="K60" s="27">
        <f t="shared" si="9"/>
        <v>0.9</v>
      </c>
      <c r="L60">
        <f t="shared" si="10"/>
        <v>0</v>
      </c>
    </row>
    <row r="61" ht="17.6" spans="1:12">
      <c r="A61" s="13">
        <v>49</v>
      </c>
      <c r="B61" s="16">
        <f t="shared" si="0"/>
        <v>45536</v>
      </c>
      <c r="C61" s="18">
        <f t="shared" si="3"/>
        <v>0.00429166666666667</v>
      </c>
      <c r="D61" s="7">
        <f t="shared" si="4"/>
        <v>2592.35536933582</v>
      </c>
      <c r="E61" s="7">
        <f t="shared" si="1"/>
        <v>1484.03755431409</v>
      </c>
      <c r="F61" s="7">
        <f t="shared" si="7"/>
        <v>1108.31781502173</v>
      </c>
      <c r="G61" s="23"/>
      <c r="H61" s="7">
        <f t="shared" si="2"/>
        <v>344686.840471757</v>
      </c>
      <c r="J61" s="27">
        <f t="shared" si="11"/>
        <v>0</v>
      </c>
      <c r="K61" s="27">
        <f t="shared" si="9"/>
        <v>0.9</v>
      </c>
      <c r="L61">
        <f t="shared" si="10"/>
        <v>0</v>
      </c>
    </row>
    <row r="62" ht="17.6" spans="1:12">
      <c r="A62" s="13">
        <v>50</v>
      </c>
      <c r="B62" s="16">
        <f t="shared" si="0"/>
        <v>45566</v>
      </c>
      <c r="C62" s="18">
        <f t="shared" si="3"/>
        <v>0.00429166666666667</v>
      </c>
      <c r="D62" s="7">
        <f t="shared" si="4"/>
        <v>2587.59883871301</v>
      </c>
      <c r="E62" s="7">
        <f t="shared" si="1"/>
        <v>1479.28102369129</v>
      </c>
      <c r="F62" s="7">
        <f t="shared" si="7"/>
        <v>1108.31781502173</v>
      </c>
      <c r="G62" s="23"/>
      <c r="H62" s="7">
        <f t="shared" si="2"/>
        <v>343578.522656735</v>
      </c>
      <c r="J62" s="27">
        <f t="shared" si="11"/>
        <v>0</v>
      </c>
      <c r="K62" s="27">
        <f t="shared" si="9"/>
        <v>0.9</v>
      </c>
      <c r="L62">
        <f t="shared" si="10"/>
        <v>0</v>
      </c>
    </row>
    <row r="63" ht="17.6" spans="1:12">
      <c r="A63" s="13">
        <v>51</v>
      </c>
      <c r="B63" s="16">
        <f t="shared" si="0"/>
        <v>45597</v>
      </c>
      <c r="C63" s="18">
        <f t="shared" si="3"/>
        <v>0.00429166666666667</v>
      </c>
      <c r="D63" s="7">
        <f t="shared" si="4"/>
        <v>2582.84230809021</v>
      </c>
      <c r="E63" s="7">
        <f t="shared" si="1"/>
        <v>1474.52449306849</v>
      </c>
      <c r="F63" s="7">
        <f t="shared" si="7"/>
        <v>1108.31781502173</v>
      </c>
      <c r="G63" s="23"/>
      <c r="H63" s="7">
        <f t="shared" si="2"/>
        <v>342470.204841713</v>
      </c>
      <c r="J63" s="27">
        <f t="shared" si="11"/>
        <v>0</v>
      </c>
      <c r="K63" s="27">
        <f t="shared" si="9"/>
        <v>0.9</v>
      </c>
      <c r="L63">
        <f t="shared" si="10"/>
        <v>0</v>
      </c>
    </row>
    <row r="64" ht="17.6" spans="1:12">
      <c r="A64" s="13">
        <v>52</v>
      </c>
      <c r="B64" s="16">
        <f t="shared" si="0"/>
        <v>45627</v>
      </c>
      <c r="C64" s="18">
        <f t="shared" si="3"/>
        <v>0.00429166666666667</v>
      </c>
      <c r="D64" s="7">
        <f t="shared" si="4"/>
        <v>2578.08577746741</v>
      </c>
      <c r="E64" s="7">
        <f t="shared" si="1"/>
        <v>1469.76796244569</v>
      </c>
      <c r="F64" s="7">
        <f t="shared" si="7"/>
        <v>1108.31781502173</v>
      </c>
      <c r="G64" s="23"/>
      <c r="H64" s="7">
        <f t="shared" si="2"/>
        <v>341361.887026691</v>
      </c>
      <c r="J64" s="27">
        <f t="shared" si="11"/>
        <v>0</v>
      </c>
      <c r="K64" s="27">
        <f t="shared" si="9"/>
        <v>0.9</v>
      </c>
      <c r="L64">
        <f t="shared" si="10"/>
        <v>0</v>
      </c>
    </row>
    <row r="65" ht="17.6" spans="1:12">
      <c r="A65" s="13">
        <v>53</v>
      </c>
      <c r="B65" s="16">
        <f t="shared" si="0"/>
        <v>45658</v>
      </c>
      <c r="C65" s="18">
        <f t="shared" si="3"/>
        <v>0.00429166666666667</v>
      </c>
      <c r="D65" s="7">
        <f t="shared" si="4"/>
        <v>2573.32924684461</v>
      </c>
      <c r="E65" s="7">
        <f t="shared" si="1"/>
        <v>1465.01143182288</v>
      </c>
      <c r="F65" s="7">
        <f t="shared" si="7"/>
        <v>1108.31781502173</v>
      </c>
      <c r="G65" s="23"/>
      <c r="H65" s="7">
        <f t="shared" si="2"/>
        <v>340253.56921167</v>
      </c>
      <c r="J65" s="27">
        <f t="shared" si="11"/>
        <v>0</v>
      </c>
      <c r="K65" s="27">
        <f t="shared" si="9"/>
        <v>0.9</v>
      </c>
      <c r="L65">
        <f t="shared" si="10"/>
        <v>0</v>
      </c>
    </row>
    <row r="66" ht="17.6" spans="1:12">
      <c r="A66" s="13">
        <v>54</v>
      </c>
      <c r="B66" s="16">
        <f t="shared" si="0"/>
        <v>45689</v>
      </c>
      <c r="C66" s="18">
        <f t="shared" si="3"/>
        <v>0.00429166666666667</v>
      </c>
      <c r="D66" s="7">
        <f t="shared" si="4"/>
        <v>2568.57271622181</v>
      </c>
      <c r="E66" s="7">
        <f t="shared" si="1"/>
        <v>1460.25490120008</v>
      </c>
      <c r="F66" s="7">
        <f t="shared" si="7"/>
        <v>1108.31781502173</v>
      </c>
      <c r="G66" s="23"/>
      <c r="H66" s="7">
        <f t="shared" si="2"/>
        <v>339145.251396648</v>
      </c>
      <c r="J66" s="27">
        <f t="shared" si="11"/>
        <v>0</v>
      </c>
      <c r="K66" s="27">
        <f t="shared" si="9"/>
        <v>0.9</v>
      </c>
      <c r="L66">
        <f t="shared" si="10"/>
        <v>0</v>
      </c>
    </row>
    <row r="67" ht="17.6" spans="1:12">
      <c r="A67" s="13">
        <v>55</v>
      </c>
      <c r="B67" s="16">
        <f t="shared" si="0"/>
        <v>45717</v>
      </c>
      <c r="C67" s="18">
        <f t="shared" si="3"/>
        <v>0.00429166666666667</v>
      </c>
      <c r="D67" s="7">
        <f t="shared" si="4"/>
        <v>2563.81618559901</v>
      </c>
      <c r="E67" s="7">
        <f t="shared" si="1"/>
        <v>1455.49837057728</v>
      </c>
      <c r="F67" s="7">
        <f t="shared" si="7"/>
        <v>1108.31781502173</v>
      </c>
      <c r="G67" s="23"/>
      <c r="H67" s="7">
        <f t="shared" si="2"/>
        <v>338036.933581626</v>
      </c>
      <c r="J67" s="27">
        <f t="shared" si="11"/>
        <v>0</v>
      </c>
      <c r="K67" s="27">
        <f t="shared" si="9"/>
        <v>0.9</v>
      </c>
      <c r="L67">
        <f t="shared" si="10"/>
        <v>0</v>
      </c>
    </row>
    <row r="68" ht="17.6" spans="1:12">
      <c r="A68" s="13">
        <v>56</v>
      </c>
      <c r="B68" s="16">
        <f t="shared" si="0"/>
        <v>45748</v>
      </c>
      <c r="C68" s="18">
        <f t="shared" si="3"/>
        <v>0.00429166666666667</v>
      </c>
      <c r="D68" s="7">
        <f t="shared" si="4"/>
        <v>2559.0596549762</v>
      </c>
      <c r="E68" s="7">
        <f t="shared" si="1"/>
        <v>1450.74183995448</v>
      </c>
      <c r="F68" s="7">
        <f t="shared" si="7"/>
        <v>1108.31781502173</v>
      </c>
      <c r="G68" s="23"/>
      <c r="H68" s="7">
        <f t="shared" si="2"/>
        <v>336928.615766604</v>
      </c>
      <c r="J68" s="27">
        <f t="shared" si="11"/>
        <v>0</v>
      </c>
      <c r="K68" s="27">
        <f t="shared" si="9"/>
        <v>0.9</v>
      </c>
      <c r="L68">
        <f t="shared" si="10"/>
        <v>0</v>
      </c>
    </row>
    <row r="69" ht="17.6" spans="1:12">
      <c r="A69" s="13">
        <v>57</v>
      </c>
      <c r="B69" s="16">
        <f t="shared" si="0"/>
        <v>45778</v>
      </c>
      <c r="C69" s="18">
        <f t="shared" si="3"/>
        <v>0.00429166666666667</v>
      </c>
      <c r="D69" s="7">
        <f t="shared" si="4"/>
        <v>2554.3031243534</v>
      </c>
      <c r="E69" s="7">
        <f t="shared" si="1"/>
        <v>1445.98530933168</v>
      </c>
      <c r="F69" s="7">
        <f t="shared" si="7"/>
        <v>1108.31781502173</v>
      </c>
      <c r="G69" s="23"/>
      <c r="H69" s="7">
        <f t="shared" si="2"/>
        <v>335820.297951583</v>
      </c>
      <c r="J69" s="27">
        <f t="shared" si="11"/>
        <v>0</v>
      </c>
      <c r="K69" s="27">
        <f t="shared" si="9"/>
        <v>0.9</v>
      </c>
      <c r="L69">
        <f t="shared" si="10"/>
        <v>0</v>
      </c>
    </row>
    <row r="70" ht="17.6" spans="1:12">
      <c r="A70" s="13">
        <v>58</v>
      </c>
      <c r="B70" s="16">
        <f t="shared" si="0"/>
        <v>45809</v>
      </c>
      <c r="C70" s="18">
        <f t="shared" si="3"/>
        <v>0.00429166666666667</v>
      </c>
      <c r="D70" s="7">
        <f t="shared" si="4"/>
        <v>2549.5465937306</v>
      </c>
      <c r="E70" s="7">
        <f t="shared" si="1"/>
        <v>1441.22877870888</v>
      </c>
      <c r="F70" s="7">
        <f t="shared" si="7"/>
        <v>1108.31781502172</v>
      </c>
      <c r="G70" s="23"/>
      <c r="H70" s="7">
        <f t="shared" si="2"/>
        <v>334711.980136561</v>
      </c>
      <c r="J70" s="27">
        <f t="shared" si="11"/>
        <v>0</v>
      </c>
      <c r="K70" s="27">
        <f t="shared" si="9"/>
        <v>0.9</v>
      </c>
      <c r="L70">
        <f t="shared" si="10"/>
        <v>0</v>
      </c>
    </row>
    <row r="71" ht="17.6" spans="1:12">
      <c r="A71" s="13">
        <v>59</v>
      </c>
      <c r="B71" s="16">
        <f t="shared" si="0"/>
        <v>45839</v>
      </c>
      <c r="C71" s="18">
        <f t="shared" si="3"/>
        <v>0.00429166666666667</v>
      </c>
      <c r="D71" s="7">
        <f t="shared" si="4"/>
        <v>2544.7900631078</v>
      </c>
      <c r="E71" s="7">
        <f t="shared" si="1"/>
        <v>1436.47224808607</v>
      </c>
      <c r="F71" s="7">
        <f t="shared" si="7"/>
        <v>1108.31781502172</v>
      </c>
      <c r="G71" s="23"/>
      <c r="H71" s="7">
        <f t="shared" si="2"/>
        <v>333603.662321539</v>
      </c>
      <c r="J71" s="27">
        <f t="shared" si="11"/>
        <v>0</v>
      </c>
      <c r="K71" s="27">
        <f t="shared" si="9"/>
        <v>0.9</v>
      </c>
      <c r="L71">
        <f t="shared" si="10"/>
        <v>0</v>
      </c>
    </row>
    <row r="72" ht="17.6" spans="1:12">
      <c r="A72" s="13">
        <v>60</v>
      </c>
      <c r="B72" s="16">
        <f t="shared" si="0"/>
        <v>45870</v>
      </c>
      <c r="C72" s="18">
        <f t="shared" si="3"/>
        <v>0.00429166666666667</v>
      </c>
      <c r="D72" s="7">
        <f t="shared" si="4"/>
        <v>2540.033532485</v>
      </c>
      <c r="E72" s="7">
        <f t="shared" si="1"/>
        <v>1431.71571746327</v>
      </c>
      <c r="F72" s="7">
        <f t="shared" si="7"/>
        <v>1108.31781502172</v>
      </c>
      <c r="G72" s="23"/>
      <c r="H72" s="7">
        <f t="shared" si="2"/>
        <v>332495.344506518</v>
      </c>
      <c r="J72" s="27">
        <f t="shared" si="11"/>
        <v>0</v>
      </c>
      <c r="K72" s="27">
        <f t="shared" si="9"/>
        <v>0.9</v>
      </c>
      <c r="L72">
        <f t="shared" si="10"/>
        <v>0</v>
      </c>
    </row>
    <row r="73" ht="17.6" spans="1:12">
      <c r="A73" s="13">
        <v>61</v>
      </c>
      <c r="B73" s="16">
        <f t="shared" si="0"/>
        <v>45901</v>
      </c>
      <c r="C73" s="18">
        <f t="shared" si="3"/>
        <v>0.00429166666666667</v>
      </c>
      <c r="D73" s="7">
        <f t="shared" si="4"/>
        <v>2535.2770018622</v>
      </c>
      <c r="E73" s="7">
        <f t="shared" si="1"/>
        <v>1426.95918684047</v>
      </c>
      <c r="F73" s="7">
        <f t="shared" si="7"/>
        <v>1108.31781502172</v>
      </c>
      <c r="G73" s="23"/>
      <c r="H73" s="7">
        <f t="shared" si="2"/>
        <v>331387.026691496</v>
      </c>
      <c r="J73" s="27">
        <f t="shared" si="11"/>
        <v>0</v>
      </c>
      <c r="K73" s="27">
        <f t="shared" si="9"/>
        <v>0.9</v>
      </c>
      <c r="L73">
        <f t="shared" si="10"/>
        <v>0</v>
      </c>
    </row>
    <row r="74" ht="17.6" spans="1:12">
      <c r="A74" s="13">
        <v>62</v>
      </c>
      <c r="B74" s="16">
        <f t="shared" si="0"/>
        <v>45931</v>
      </c>
      <c r="C74" s="18">
        <f t="shared" si="3"/>
        <v>0.00429166666666667</v>
      </c>
      <c r="D74" s="7">
        <f t="shared" si="4"/>
        <v>2530.52047123939</v>
      </c>
      <c r="E74" s="7">
        <f t="shared" si="1"/>
        <v>1422.20265621767</v>
      </c>
      <c r="F74" s="7">
        <f t="shared" si="7"/>
        <v>1108.31781502172</v>
      </c>
      <c r="G74" s="23"/>
      <c r="H74" s="7">
        <f t="shared" si="2"/>
        <v>330278.708876474</v>
      </c>
      <c r="J74" s="27">
        <f t="shared" si="11"/>
        <v>0</v>
      </c>
      <c r="K74" s="27">
        <f t="shared" si="9"/>
        <v>0.9</v>
      </c>
      <c r="L74">
        <f t="shared" si="10"/>
        <v>0</v>
      </c>
    </row>
    <row r="75" ht="17.6" spans="1:12">
      <c r="A75" s="13">
        <v>63</v>
      </c>
      <c r="B75" s="16">
        <f t="shared" si="0"/>
        <v>45962</v>
      </c>
      <c r="C75" s="18">
        <f t="shared" si="3"/>
        <v>0.00429166666666667</v>
      </c>
      <c r="D75" s="7">
        <f t="shared" si="4"/>
        <v>2525.76394061659</v>
      </c>
      <c r="E75" s="7">
        <f t="shared" si="1"/>
        <v>1417.44612559487</v>
      </c>
      <c r="F75" s="7">
        <f t="shared" si="7"/>
        <v>1108.31781502172</v>
      </c>
      <c r="G75" s="23"/>
      <c r="H75" s="7">
        <f t="shared" si="2"/>
        <v>329170.391061452</v>
      </c>
      <c r="J75" s="27">
        <f t="shared" si="11"/>
        <v>0</v>
      </c>
      <c r="K75" s="27">
        <f t="shared" si="9"/>
        <v>0.9</v>
      </c>
      <c r="L75">
        <f t="shared" si="10"/>
        <v>0</v>
      </c>
    </row>
    <row r="76" ht="17.6" spans="1:12">
      <c r="A76" s="13">
        <v>64</v>
      </c>
      <c r="B76" s="16">
        <f t="shared" si="0"/>
        <v>45992</v>
      </c>
      <c r="C76" s="18">
        <f t="shared" si="3"/>
        <v>0.00429166666666667</v>
      </c>
      <c r="D76" s="7">
        <f t="shared" si="4"/>
        <v>2521.00740999379</v>
      </c>
      <c r="E76" s="7">
        <f t="shared" si="1"/>
        <v>1412.68959497207</v>
      </c>
      <c r="F76" s="7">
        <f t="shared" si="7"/>
        <v>1108.31781502172</v>
      </c>
      <c r="G76" s="23"/>
      <c r="H76" s="7">
        <f t="shared" si="2"/>
        <v>328062.073246431</v>
      </c>
      <c r="J76" s="27">
        <f t="shared" si="11"/>
        <v>0</v>
      </c>
      <c r="K76" s="27">
        <f t="shared" si="9"/>
        <v>0.9</v>
      </c>
      <c r="L76">
        <f t="shared" si="10"/>
        <v>0</v>
      </c>
    </row>
    <row r="77" ht="17.6" spans="1:12">
      <c r="A77" s="13">
        <v>65</v>
      </c>
      <c r="B77" s="16">
        <f t="shared" ref="B77:B140" si="12">EDATE(B76,1)</f>
        <v>46023</v>
      </c>
      <c r="C77" s="18">
        <f t="shared" si="3"/>
        <v>0.00429166666666667</v>
      </c>
      <c r="D77" s="7">
        <f t="shared" ref="D77:D140" si="13">E77+F77</f>
        <v>2516.25087937099</v>
      </c>
      <c r="E77" s="7">
        <f t="shared" ref="E77:E140" si="14">H76*C77</f>
        <v>1407.93306434926</v>
      </c>
      <c r="F77" s="7">
        <f t="shared" si="7"/>
        <v>1108.31781502172</v>
      </c>
      <c r="G77" s="23"/>
      <c r="H77" s="7">
        <f t="shared" ref="H77:H140" si="15">H76-F77-G77</f>
        <v>326953.755431409</v>
      </c>
      <c r="J77" s="27">
        <f t="shared" si="11"/>
        <v>0</v>
      </c>
      <c r="K77" s="27">
        <f t="shared" si="9"/>
        <v>0.9</v>
      </c>
      <c r="L77">
        <f t="shared" si="10"/>
        <v>0</v>
      </c>
    </row>
    <row r="78" ht="17.6" spans="1:12">
      <c r="A78" s="13">
        <v>66</v>
      </c>
      <c r="B78" s="16">
        <f t="shared" si="12"/>
        <v>46054</v>
      </c>
      <c r="C78" s="18">
        <f t="shared" ref="C78:C141" si="16">C77</f>
        <v>0.00429166666666667</v>
      </c>
      <c r="D78" s="7">
        <f t="shared" si="13"/>
        <v>2511.49434874819</v>
      </c>
      <c r="E78" s="7">
        <f t="shared" si="14"/>
        <v>1403.17653372646</v>
      </c>
      <c r="F78" s="7">
        <f t="shared" si="7"/>
        <v>1108.31781502172</v>
      </c>
      <c r="G78" s="23"/>
      <c r="H78" s="7">
        <f t="shared" si="15"/>
        <v>325845.437616387</v>
      </c>
      <c r="J78" s="27">
        <f t="shared" si="11"/>
        <v>0</v>
      </c>
      <c r="K78" s="27">
        <f t="shared" si="9"/>
        <v>0.9</v>
      </c>
      <c r="L78">
        <f t="shared" si="10"/>
        <v>0</v>
      </c>
    </row>
    <row r="79" ht="17.6" spans="1:12">
      <c r="A79" s="13">
        <v>67</v>
      </c>
      <c r="B79" s="16">
        <f t="shared" si="12"/>
        <v>46082</v>
      </c>
      <c r="C79" s="18">
        <f t="shared" si="16"/>
        <v>0.00429166666666667</v>
      </c>
      <c r="D79" s="7">
        <f t="shared" si="13"/>
        <v>2506.73781812539</v>
      </c>
      <c r="E79" s="7">
        <f t="shared" si="14"/>
        <v>1398.42000310366</v>
      </c>
      <c r="F79" s="7">
        <f t="shared" ref="F79:F142" si="17">H78/($B$4-A79-L78+1)</f>
        <v>1108.31781502172</v>
      </c>
      <c r="G79" s="23"/>
      <c r="H79" s="7">
        <f t="shared" si="15"/>
        <v>324737.119801365</v>
      </c>
      <c r="J79" s="27">
        <f t="shared" si="11"/>
        <v>0</v>
      </c>
      <c r="K79" s="27">
        <f t="shared" si="9"/>
        <v>0.9</v>
      </c>
      <c r="L79">
        <f t="shared" si="10"/>
        <v>0</v>
      </c>
    </row>
    <row r="80" ht="17.6" spans="1:12">
      <c r="A80" s="13">
        <v>68</v>
      </c>
      <c r="B80" s="16">
        <f t="shared" si="12"/>
        <v>46113</v>
      </c>
      <c r="C80" s="18">
        <f t="shared" si="16"/>
        <v>0.00429166666666667</v>
      </c>
      <c r="D80" s="7">
        <f t="shared" si="13"/>
        <v>2501.98128750259</v>
      </c>
      <c r="E80" s="7">
        <f t="shared" si="14"/>
        <v>1393.66347248086</v>
      </c>
      <c r="F80" s="7">
        <f t="shared" si="17"/>
        <v>1108.31781502172</v>
      </c>
      <c r="G80" s="23"/>
      <c r="H80" s="7">
        <f t="shared" si="15"/>
        <v>323628.801986344</v>
      </c>
      <c r="J80" s="27">
        <f t="shared" si="11"/>
        <v>0</v>
      </c>
      <c r="K80" s="27">
        <f t="shared" si="9"/>
        <v>0.9</v>
      </c>
      <c r="L80">
        <f t="shared" si="10"/>
        <v>0</v>
      </c>
    </row>
    <row r="81" ht="17.6" spans="1:12">
      <c r="A81" s="13">
        <v>69</v>
      </c>
      <c r="B81" s="16">
        <f t="shared" si="12"/>
        <v>46143</v>
      </c>
      <c r="C81" s="18">
        <f t="shared" si="16"/>
        <v>0.00429166666666667</v>
      </c>
      <c r="D81" s="7">
        <f t="shared" si="13"/>
        <v>2497.22475687978</v>
      </c>
      <c r="E81" s="7">
        <f t="shared" si="14"/>
        <v>1388.90694185806</v>
      </c>
      <c r="F81" s="7">
        <f t="shared" si="17"/>
        <v>1108.31781502172</v>
      </c>
      <c r="G81" s="23"/>
      <c r="H81" s="7">
        <f t="shared" si="15"/>
        <v>322520.484171322</v>
      </c>
      <c r="J81" s="27">
        <f t="shared" si="11"/>
        <v>0</v>
      </c>
      <c r="K81" s="27">
        <f t="shared" si="9"/>
        <v>0.9</v>
      </c>
      <c r="L81">
        <f t="shared" si="10"/>
        <v>0</v>
      </c>
    </row>
    <row r="82" ht="17.6" spans="1:12">
      <c r="A82" s="13">
        <v>70</v>
      </c>
      <c r="B82" s="16">
        <f t="shared" si="12"/>
        <v>46174</v>
      </c>
      <c r="C82" s="18">
        <f t="shared" si="16"/>
        <v>0.00429166666666667</v>
      </c>
      <c r="D82" s="7">
        <f t="shared" si="13"/>
        <v>2492.46822625698</v>
      </c>
      <c r="E82" s="7">
        <f t="shared" si="14"/>
        <v>1384.15041123526</v>
      </c>
      <c r="F82" s="7">
        <f t="shared" si="17"/>
        <v>1108.31781502172</v>
      </c>
      <c r="G82" s="23"/>
      <c r="H82" s="7">
        <f t="shared" si="15"/>
        <v>321412.1663563</v>
      </c>
      <c r="J82" s="27">
        <f t="shared" si="11"/>
        <v>0</v>
      </c>
      <c r="K82" s="27">
        <f t="shared" si="9"/>
        <v>0.9</v>
      </c>
      <c r="L82">
        <f t="shared" si="10"/>
        <v>0</v>
      </c>
    </row>
    <row r="83" ht="17.6" spans="1:12">
      <c r="A83" s="13">
        <v>71</v>
      </c>
      <c r="B83" s="16">
        <f t="shared" si="12"/>
        <v>46204</v>
      </c>
      <c r="C83" s="18">
        <f t="shared" si="16"/>
        <v>0.00429166666666667</v>
      </c>
      <c r="D83" s="7">
        <f t="shared" si="13"/>
        <v>2487.71169563418</v>
      </c>
      <c r="E83" s="7">
        <f t="shared" si="14"/>
        <v>1379.39388061246</v>
      </c>
      <c r="F83" s="7">
        <f t="shared" si="17"/>
        <v>1108.31781502172</v>
      </c>
      <c r="G83" s="23"/>
      <c r="H83" s="7">
        <f t="shared" si="15"/>
        <v>320303.848541279</v>
      </c>
      <c r="J83" s="27">
        <f t="shared" si="11"/>
        <v>0</v>
      </c>
      <c r="K83" s="27">
        <f t="shared" si="9"/>
        <v>0.9</v>
      </c>
      <c r="L83">
        <f t="shared" si="10"/>
        <v>0</v>
      </c>
    </row>
    <row r="84" ht="17.6" spans="1:12">
      <c r="A84" s="13">
        <v>72</v>
      </c>
      <c r="B84" s="16">
        <f t="shared" si="12"/>
        <v>46235</v>
      </c>
      <c r="C84" s="18">
        <f t="shared" si="16"/>
        <v>0.00429166666666667</v>
      </c>
      <c r="D84" s="7">
        <f t="shared" si="13"/>
        <v>2482.95516501138</v>
      </c>
      <c r="E84" s="7">
        <f t="shared" si="14"/>
        <v>1374.63734998965</v>
      </c>
      <c r="F84" s="7">
        <f t="shared" si="17"/>
        <v>1108.31781502172</v>
      </c>
      <c r="G84" s="23"/>
      <c r="H84" s="7">
        <f t="shared" si="15"/>
        <v>319195.530726257</v>
      </c>
      <c r="J84" s="27">
        <f t="shared" si="11"/>
        <v>0</v>
      </c>
      <c r="K84" s="27">
        <f t="shared" si="9"/>
        <v>0.9</v>
      </c>
      <c r="L84">
        <f t="shared" si="10"/>
        <v>0</v>
      </c>
    </row>
    <row r="85" ht="17.6" spans="1:12">
      <c r="A85" s="13">
        <v>73</v>
      </c>
      <c r="B85" s="16">
        <f t="shared" si="12"/>
        <v>46266</v>
      </c>
      <c r="C85" s="18">
        <f t="shared" si="16"/>
        <v>0.00429166666666667</v>
      </c>
      <c r="D85" s="7">
        <f t="shared" si="13"/>
        <v>2478.19863438858</v>
      </c>
      <c r="E85" s="7">
        <f t="shared" si="14"/>
        <v>1369.88081936685</v>
      </c>
      <c r="F85" s="7">
        <f t="shared" si="17"/>
        <v>1108.31781502172</v>
      </c>
      <c r="G85" s="23"/>
      <c r="H85" s="7">
        <f t="shared" si="15"/>
        <v>318087.212911235</v>
      </c>
      <c r="J85" s="27">
        <f t="shared" si="11"/>
        <v>0</v>
      </c>
      <c r="K85" s="27">
        <f t="shared" si="9"/>
        <v>0.9</v>
      </c>
      <c r="L85">
        <f t="shared" si="10"/>
        <v>0</v>
      </c>
    </row>
    <row r="86" ht="17.6" spans="1:12">
      <c r="A86" s="13">
        <v>74</v>
      </c>
      <c r="B86" s="16">
        <f t="shared" si="12"/>
        <v>46296</v>
      </c>
      <c r="C86" s="18">
        <f t="shared" si="16"/>
        <v>0.00429166666666667</v>
      </c>
      <c r="D86" s="7">
        <f t="shared" si="13"/>
        <v>2473.44210376578</v>
      </c>
      <c r="E86" s="7">
        <f t="shared" si="14"/>
        <v>1365.12428874405</v>
      </c>
      <c r="F86" s="7">
        <f t="shared" si="17"/>
        <v>1108.31781502172</v>
      </c>
      <c r="G86" s="23"/>
      <c r="H86" s="7">
        <f t="shared" si="15"/>
        <v>316978.895096213</v>
      </c>
      <c r="J86" s="27">
        <f t="shared" si="11"/>
        <v>0</v>
      </c>
      <c r="K86" s="27">
        <f t="shared" ref="K86:K149" si="18">K85+J86</f>
        <v>0.9</v>
      </c>
      <c r="L86">
        <f t="shared" ref="L86:L149" si="19">ROUNDDOWN(K86,0)</f>
        <v>0</v>
      </c>
    </row>
    <row r="87" ht="17.6" spans="1:12">
      <c r="A87" s="13">
        <v>75</v>
      </c>
      <c r="B87" s="16">
        <f t="shared" si="12"/>
        <v>46327</v>
      </c>
      <c r="C87" s="18">
        <f t="shared" si="16"/>
        <v>0.00429166666666667</v>
      </c>
      <c r="D87" s="7">
        <f t="shared" si="13"/>
        <v>2468.68557314297</v>
      </c>
      <c r="E87" s="7">
        <f t="shared" si="14"/>
        <v>1360.36775812125</v>
      </c>
      <c r="F87" s="7">
        <f t="shared" si="17"/>
        <v>1108.31781502172</v>
      </c>
      <c r="G87" s="23"/>
      <c r="H87" s="7">
        <f t="shared" si="15"/>
        <v>315870.577281192</v>
      </c>
      <c r="J87" s="27">
        <f t="shared" si="11"/>
        <v>0</v>
      </c>
      <c r="K87" s="27">
        <f t="shared" si="18"/>
        <v>0.9</v>
      </c>
      <c r="L87">
        <f t="shared" si="19"/>
        <v>0</v>
      </c>
    </row>
    <row r="88" ht="17.6" spans="1:12">
      <c r="A88" s="13">
        <v>76</v>
      </c>
      <c r="B88" s="16">
        <f t="shared" si="12"/>
        <v>46357</v>
      </c>
      <c r="C88" s="18">
        <f t="shared" si="16"/>
        <v>0.00429166666666667</v>
      </c>
      <c r="D88" s="7">
        <f t="shared" si="13"/>
        <v>2463.92904252017</v>
      </c>
      <c r="E88" s="7">
        <f t="shared" si="14"/>
        <v>1355.61122749845</v>
      </c>
      <c r="F88" s="7">
        <f t="shared" si="17"/>
        <v>1108.31781502172</v>
      </c>
      <c r="G88" s="23"/>
      <c r="H88" s="7">
        <f t="shared" si="15"/>
        <v>314762.25946617</v>
      </c>
      <c r="J88" s="27">
        <f t="shared" si="11"/>
        <v>0</v>
      </c>
      <c r="K88" s="27">
        <f t="shared" si="18"/>
        <v>0.9</v>
      </c>
      <c r="L88">
        <f t="shared" si="19"/>
        <v>0</v>
      </c>
    </row>
    <row r="89" ht="17.6" spans="1:12">
      <c r="A89" s="13">
        <v>77</v>
      </c>
      <c r="B89" s="16">
        <f t="shared" si="12"/>
        <v>46388</v>
      </c>
      <c r="C89" s="18">
        <f t="shared" si="16"/>
        <v>0.00429166666666667</v>
      </c>
      <c r="D89" s="7">
        <f t="shared" si="13"/>
        <v>2459.17251189737</v>
      </c>
      <c r="E89" s="7">
        <f t="shared" si="14"/>
        <v>1350.85469687565</v>
      </c>
      <c r="F89" s="7">
        <f t="shared" si="17"/>
        <v>1108.31781502172</v>
      </c>
      <c r="G89" s="23"/>
      <c r="H89" s="7">
        <f t="shared" si="15"/>
        <v>313653.941651148</v>
      </c>
      <c r="J89" s="27">
        <f t="shared" ref="J89:J152" si="20">G89/($B$2/$B$4)</f>
        <v>0</v>
      </c>
      <c r="K89" s="27">
        <f t="shared" si="18"/>
        <v>0.9</v>
      </c>
      <c r="L89">
        <f t="shared" si="19"/>
        <v>0</v>
      </c>
    </row>
    <row r="90" ht="17.6" spans="1:12">
      <c r="A90" s="13">
        <v>78</v>
      </c>
      <c r="B90" s="16">
        <f t="shared" si="12"/>
        <v>46419</v>
      </c>
      <c r="C90" s="18">
        <f t="shared" si="16"/>
        <v>0.00429166666666667</v>
      </c>
      <c r="D90" s="7">
        <f t="shared" si="13"/>
        <v>2454.41598127457</v>
      </c>
      <c r="E90" s="7">
        <f t="shared" si="14"/>
        <v>1346.09816625284</v>
      </c>
      <c r="F90" s="7">
        <f t="shared" si="17"/>
        <v>1108.31781502172</v>
      </c>
      <c r="G90" s="23"/>
      <c r="H90" s="7">
        <f t="shared" si="15"/>
        <v>312545.623836126</v>
      </c>
      <c r="J90" s="27">
        <f t="shared" si="20"/>
        <v>0</v>
      </c>
      <c r="K90" s="27">
        <f t="shared" si="18"/>
        <v>0.9</v>
      </c>
      <c r="L90">
        <f t="shared" si="19"/>
        <v>0</v>
      </c>
    </row>
    <row r="91" ht="17.6" spans="1:12">
      <c r="A91" s="13">
        <v>79</v>
      </c>
      <c r="B91" s="16">
        <f t="shared" si="12"/>
        <v>46447</v>
      </c>
      <c r="C91" s="18">
        <f t="shared" si="16"/>
        <v>0.00429166666666667</v>
      </c>
      <c r="D91" s="7">
        <f t="shared" si="13"/>
        <v>2449.65945065177</v>
      </c>
      <c r="E91" s="7">
        <f t="shared" si="14"/>
        <v>1341.34163563004</v>
      </c>
      <c r="F91" s="7">
        <f t="shared" si="17"/>
        <v>1108.31781502172</v>
      </c>
      <c r="G91" s="23"/>
      <c r="H91" s="7">
        <f t="shared" si="15"/>
        <v>311437.306021105</v>
      </c>
      <c r="J91" s="27">
        <f t="shared" si="20"/>
        <v>0</v>
      </c>
      <c r="K91" s="27">
        <f t="shared" si="18"/>
        <v>0.9</v>
      </c>
      <c r="L91">
        <f t="shared" si="19"/>
        <v>0</v>
      </c>
    </row>
    <row r="92" ht="17.6" spans="1:12">
      <c r="A92" s="13">
        <v>80</v>
      </c>
      <c r="B92" s="16">
        <f t="shared" si="12"/>
        <v>46478</v>
      </c>
      <c r="C92" s="18">
        <f t="shared" si="16"/>
        <v>0.00429166666666667</v>
      </c>
      <c r="D92" s="7">
        <f t="shared" si="13"/>
        <v>2444.90292002897</v>
      </c>
      <c r="E92" s="7">
        <f t="shared" si="14"/>
        <v>1336.58510500724</v>
      </c>
      <c r="F92" s="7">
        <f t="shared" si="17"/>
        <v>1108.31781502172</v>
      </c>
      <c r="G92" s="23"/>
      <c r="H92" s="7">
        <f t="shared" si="15"/>
        <v>310328.988206083</v>
      </c>
      <c r="J92" s="27">
        <f t="shared" si="20"/>
        <v>0</v>
      </c>
      <c r="K92" s="27">
        <f t="shared" si="18"/>
        <v>0.9</v>
      </c>
      <c r="L92">
        <f t="shared" si="19"/>
        <v>0</v>
      </c>
    </row>
    <row r="93" ht="17.6" spans="1:12">
      <c r="A93" s="13">
        <v>81</v>
      </c>
      <c r="B93" s="16">
        <f t="shared" si="12"/>
        <v>46508</v>
      </c>
      <c r="C93" s="18">
        <f t="shared" si="16"/>
        <v>0.00429166666666667</v>
      </c>
      <c r="D93" s="7">
        <f t="shared" si="13"/>
        <v>2440.14638940616</v>
      </c>
      <c r="E93" s="7">
        <f t="shared" si="14"/>
        <v>1331.82857438444</v>
      </c>
      <c r="F93" s="7">
        <f t="shared" si="17"/>
        <v>1108.31781502172</v>
      </c>
      <c r="G93" s="23"/>
      <c r="H93" s="7">
        <f t="shared" si="15"/>
        <v>309220.670391061</v>
      </c>
      <c r="J93" s="27">
        <f t="shared" si="20"/>
        <v>0</v>
      </c>
      <c r="K93" s="27">
        <f t="shared" si="18"/>
        <v>0.9</v>
      </c>
      <c r="L93">
        <f t="shared" si="19"/>
        <v>0</v>
      </c>
    </row>
    <row r="94" ht="17.6" spans="1:12">
      <c r="A94" s="13">
        <v>82</v>
      </c>
      <c r="B94" s="16">
        <f t="shared" si="12"/>
        <v>46539</v>
      </c>
      <c r="C94" s="18">
        <f t="shared" si="16"/>
        <v>0.00429166666666667</v>
      </c>
      <c r="D94" s="7">
        <f t="shared" si="13"/>
        <v>2435.38985878336</v>
      </c>
      <c r="E94" s="7">
        <f t="shared" si="14"/>
        <v>1327.07204376164</v>
      </c>
      <c r="F94" s="7">
        <f t="shared" si="17"/>
        <v>1108.31781502172</v>
      </c>
      <c r="G94" s="23"/>
      <c r="H94" s="7">
        <f t="shared" si="15"/>
        <v>308112.352576039</v>
      </c>
      <c r="J94" s="27">
        <f t="shared" si="20"/>
        <v>0</v>
      </c>
      <c r="K94" s="27">
        <f t="shared" si="18"/>
        <v>0.9</v>
      </c>
      <c r="L94">
        <f t="shared" si="19"/>
        <v>0</v>
      </c>
    </row>
    <row r="95" ht="17.6" spans="1:12">
      <c r="A95" s="13">
        <v>83</v>
      </c>
      <c r="B95" s="16">
        <f t="shared" si="12"/>
        <v>46569</v>
      </c>
      <c r="C95" s="18">
        <f t="shared" si="16"/>
        <v>0.00429166666666667</v>
      </c>
      <c r="D95" s="7">
        <f t="shared" si="13"/>
        <v>2430.63332816056</v>
      </c>
      <c r="E95" s="7">
        <f t="shared" si="14"/>
        <v>1322.31551313884</v>
      </c>
      <c r="F95" s="7">
        <f t="shared" si="17"/>
        <v>1108.31781502172</v>
      </c>
      <c r="G95" s="23"/>
      <c r="H95" s="7">
        <f t="shared" si="15"/>
        <v>307004.034761018</v>
      </c>
      <c r="J95" s="27">
        <f t="shared" si="20"/>
        <v>0</v>
      </c>
      <c r="K95" s="27">
        <f t="shared" si="18"/>
        <v>0.9</v>
      </c>
      <c r="L95">
        <f t="shared" si="19"/>
        <v>0</v>
      </c>
    </row>
    <row r="96" ht="17.6" spans="1:12">
      <c r="A96" s="13">
        <v>84</v>
      </c>
      <c r="B96" s="16">
        <f t="shared" si="12"/>
        <v>46600</v>
      </c>
      <c r="C96" s="18">
        <f t="shared" si="16"/>
        <v>0.00429166666666667</v>
      </c>
      <c r="D96" s="7">
        <f t="shared" si="13"/>
        <v>2425.87679753776</v>
      </c>
      <c r="E96" s="7">
        <f t="shared" si="14"/>
        <v>1317.55898251603</v>
      </c>
      <c r="F96" s="7">
        <f t="shared" si="17"/>
        <v>1108.31781502172</v>
      </c>
      <c r="G96" s="23"/>
      <c r="H96" s="7">
        <f t="shared" si="15"/>
        <v>305895.716945996</v>
      </c>
      <c r="J96" s="27">
        <f t="shared" si="20"/>
        <v>0</v>
      </c>
      <c r="K96" s="27">
        <f t="shared" si="18"/>
        <v>0.9</v>
      </c>
      <c r="L96">
        <f t="shared" si="19"/>
        <v>0</v>
      </c>
    </row>
    <row r="97" ht="17.6" spans="1:12">
      <c r="A97" s="13">
        <v>85</v>
      </c>
      <c r="B97" s="16">
        <f t="shared" si="12"/>
        <v>46631</v>
      </c>
      <c r="C97" s="18">
        <f t="shared" si="16"/>
        <v>0.00429166666666667</v>
      </c>
      <c r="D97" s="7">
        <f t="shared" si="13"/>
        <v>2421.12026691496</v>
      </c>
      <c r="E97" s="7">
        <f t="shared" si="14"/>
        <v>1312.80245189323</v>
      </c>
      <c r="F97" s="7">
        <f t="shared" si="17"/>
        <v>1108.31781502172</v>
      </c>
      <c r="G97" s="23"/>
      <c r="H97" s="7">
        <f t="shared" si="15"/>
        <v>304787.399130974</v>
      </c>
      <c r="J97" s="27">
        <f t="shared" si="20"/>
        <v>0</v>
      </c>
      <c r="K97" s="27">
        <f t="shared" si="18"/>
        <v>0.9</v>
      </c>
      <c r="L97">
        <f t="shared" si="19"/>
        <v>0</v>
      </c>
    </row>
    <row r="98" ht="17.6" spans="1:12">
      <c r="A98" s="13">
        <v>86</v>
      </c>
      <c r="B98" s="16">
        <f t="shared" si="12"/>
        <v>46661</v>
      </c>
      <c r="C98" s="18">
        <f t="shared" si="16"/>
        <v>0.00429166666666667</v>
      </c>
      <c r="D98" s="7">
        <f t="shared" si="13"/>
        <v>2416.36373629216</v>
      </c>
      <c r="E98" s="7">
        <f t="shared" si="14"/>
        <v>1308.04592127043</v>
      </c>
      <c r="F98" s="7">
        <f t="shared" si="17"/>
        <v>1108.31781502172</v>
      </c>
      <c r="G98" s="23"/>
      <c r="H98" s="7">
        <f t="shared" si="15"/>
        <v>303679.081315953</v>
      </c>
      <c r="J98" s="27">
        <f t="shared" si="20"/>
        <v>0</v>
      </c>
      <c r="K98" s="27">
        <f t="shared" si="18"/>
        <v>0.9</v>
      </c>
      <c r="L98">
        <f t="shared" si="19"/>
        <v>0</v>
      </c>
    </row>
    <row r="99" ht="17.6" spans="1:12">
      <c r="A99" s="13">
        <v>87</v>
      </c>
      <c r="B99" s="16">
        <f t="shared" si="12"/>
        <v>46692</v>
      </c>
      <c r="C99" s="18">
        <f t="shared" si="16"/>
        <v>0.00429166666666667</v>
      </c>
      <c r="D99" s="7">
        <f t="shared" si="13"/>
        <v>2411.60720566935</v>
      </c>
      <c r="E99" s="7">
        <f t="shared" si="14"/>
        <v>1303.28939064763</v>
      </c>
      <c r="F99" s="7">
        <f t="shared" si="17"/>
        <v>1108.31781502172</v>
      </c>
      <c r="G99" s="23"/>
      <c r="H99" s="7">
        <f t="shared" si="15"/>
        <v>302570.763500931</v>
      </c>
      <c r="J99" s="27">
        <f t="shared" si="20"/>
        <v>0</v>
      </c>
      <c r="K99" s="27">
        <f t="shared" si="18"/>
        <v>0.9</v>
      </c>
      <c r="L99">
        <f t="shared" si="19"/>
        <v>0</v>
      </c>
    </row>
    <row r="100" ht="17.6" spans="1:12">
      <c r="A100" s="13">
        <v>88</v>
      </c>
      <c r="B100" s="16">
        <f t="shared" si="12"/>
        <v>46722</v>
      </c>
      <c r="C100" s="18">
        <f t="shared" si="16"/>
        <v>0.00429166666666667</v>
      </c>
      <c r="D100" s="7">
        <f t="shared" si="13"/>
        <v>2406.85067504655</v>
      </c>
      <c r="E100" s="7">
        <f t="shared" si="14"/>
        <v>1298.53286002483</v>
      </c>
      <c r="F100" s="7">
        <f t="shared" si="17"/>
        <v>1108.31781502172</v>
      </c>
      <c r="G100" s="23"/>
      <c r="H100" s="7">
        <f t="shared" si="15"/>
        <v>301462.445685909</v>
      </c>
      <c r="J100" s="27">
        <f t="shared" si="20"/>
        <v>0</v>
      </c>
      <c r="K100" s="27">
        <f t="shared" si="18"/>
        <v>0.9</v>
      </c>
      <c r="L100">
        <f t="shared" si="19"/>
        <v>0</v>
      </c>
    </row>
    <row r="101" ht="17.6" spans="1:12">
      <c r="A101" s="13">
        <v>89</v>
      </c>
      <c r="B101" s="16">
        <f t="shared" si="12"/>
        <v>46753</v>
      </c>
      <c r="C101" s="18">
        <f t="shared" si="16"/>
        <v>0.00429166666666667</v>
      </c>
      <c r="D101" s="7">
        <f t="shared" si="13"/>
        <v>2402.09414442375</v>
      </c>
      <c r="E101" s="7">
        <f t="shared" si="14"/>
        <v>1293.77632940203</v>
      </c>
      <c r="F101" s="7">
        <f t="shared" si="17"/>
        <v>1108.31781502172</v>
      </c>
      <c r="G101" s="23"/>
      <c r="H101" s="7">
        <f t="shared" si="15"/>
        <v>300354.127870887</v>
      </c>
      <c r="J101" s="27">
        <f t="shared" si="20"/>
        <v>0</v>
      </c>
      <c r="K101" s="27">
        <f t="shared" si="18"/>
        <v>0.9</v>
      </c>
      <c r="L101">
        <f t="shared" si="19"/>
        <v>0</v>
      </c>
    </row>
    <row r="102" ht="17.6" spans="1:12">
      <c r="A102" s="13">
        <v>90</v>
      </c>
      <c r="B102" s="16">
        <f t="shared" si="12"/>
        <v>46784</v>
      </c>
      <c r="C102" s="18">
        <f t="shared" si="16"/>
        <v>0.00429166666666667</v>
      </c>
      <c r="D102" s="7">
        <f t="shared" si="13"/>
        <v>2397.33761380095</v>
      </c>
      <c r="E102" s="7">
        <f t="shared" si="14"/>
        <v>1289.01979877923</v>
      </c>
      <c r="F102" s="7">
        <f t="shared" si="17"/>
        <v>1108.31781502172</v>
      </c>
      <c r="G102" s="23"/>
      <c r="H102" s="7">
        <f t="shared" si="15"/>
        <v>299245.810055866</v>
      </c>
      <c r="J102" s="27">
        <f t="shared" si="20"/>
        <v>0</v>
      </c>
      <c r="K102" s="27">
        <f t="shared" si="18"/>
        <v>0.9</v>
      </c>
      <c r="L102">
        <f t="shared" si="19"/>
        <v>0</v>
      </c>
    </row>
    <row r="103" ht="17.6" spans="1:12">
      <c r="A103" s="13">
        <v>91</v>
      </c>
      <c r="B103" s="16">
        <f t="shared" si="12"/>
        <v>46813</v>
      </c>
      <c r="C103" s="18">
        <f t="shared" si="16"/>
        <v>0.00429166666666667</v>
      </c>
      <c r="D103" s="7">
        <f t="shared" si="13"/>
        <v>2392.58108317815</v>
      </c>
      <c r="E103" s="7">
        <f t="shared" si="14"/>
        <v>1284.26326815642</v>
      </c>
      <c r="F103" s="7">
        <f t="shared" si="17"/>
        <v>1108.31781502172</v>
      </c>
      <c r="G103" s="23"/>
      <c r="H103" s="7">
        <f t="shared" si="15"/>
        <v>298137.492240844</v>
      </c>
      <c r="J103" s="27">
        <f t="shared" si="20"/>
        <v>0</v>
      </c>
      <c r="K103" s="27">
        <f t="shared" si="18"/>
        <v>0.9</v>
      </c>
      <c r="L103">
        <f t="shared" si="19"/>
        <v>0</v>
      </c>
    </row>
    <row r="104" ht="17.6" spans="1:12">
      <c r="A104" s="13">
        <v>92</v>
      </c>
      <c r="B104" s="16">
        <f t="shared" si="12"/>
        <v>46844</v>
      </c>
      <c r="C104" s="18">
        <f t="shared" si="16"/>
        <v>0.00429166666666667</v>
      </c>
      <c r="D104" s="7">
        <f t="shared" si="13"/>
        <v>2387.82455255535</v>
      </c>
      <c r="E104" s="7">
        <f t="shared" si="14"/>
        <v>1279.50673753362</v>
      </c>
      <c r="F104" s="7">
        <f t="shared" si="17"/>
        <v>1108.31781502172</v>
      </c>
      <c r="G104" s="23"/>
      <c r="H104" s="7">
        <f t="shared" si="15"/>
        <v>297029.174425822</v>
      </c>
      <c r="J104" s="27">
        <f t="shared" si="20"/>
        <v>0</v>
      </c>
      <c r="K104" s="27">
        <f t="shared" si="18"/>
        <v>0.9</v>
      </c>
      <c r="L104">
        <f t="shared" si="19"/>
        <v>0</v>
      </c>
    </row>
    <row r="105" ht="17.6" spans="1:12">
      <c r="A105" s="13">
        <v>93</v>
      </c>
      <c r="B105" s="16">
        <f t="shared" si="12"/>
        <v>46874</v>
      </c>
      <c r="C105" s="18">
        <f t="shared" si="16"/>
        <v>0.00429166666666667</v>
      </c>
      <c r="D105" s="7">
        <f t="shared" si="13"/>
        <v>2383.06802193254</v>
      </c>
      <c r="E105" s="7">
        <f t="shared" si="14"/>
        <v>1274.75020691082</v>
      </c>
      <c r="F105" s="7">
        <f t="shared" si="17"/>
        <v>1108.31781502172</v>
      </c>
      <c r="G105" s="23"/>
      <c r="H105" s="7">
        <f t="shared" si="15"/>
        <v>295920.8566108</v>
      </c>
      <c r="J105" s="27">
        <f t="shared" si="20"/>
        <v>0</v>
      </c>
      <c r="K105" s="27">
        <f t="shared" si="18"/>
        <v>0.9</v>
      </c>
      <c r="L105">
        <f t="shared" si="19"/>
        <v>0</v>
      </c>
    </row>
    <row r="106" ht="17.6" spans="1:12">
      <c r="A106" s="13">
        <v>94</v>
      </c>
      <c r="B106" s="16">
        <f t="shared" si="12"/>
        <v>46905</v>
      </c>
      <c r="C106" s="18">
        <f t="shared" si="16"/>
        <v>0.00429166666666667</v>
      </c>
      <c r="D106" s="7">
        <f t="shared" si="13"/>
        <v>2378.31149130974</v>
      </c>
      <c r="E106" s="7">
        <f t="shared" si="14"/>
        <v>1269.99367628802</v>
      </c>
      <c r="F106" s="7">
        <f t="shared" si="17"/>
        <v>1108.31781502172</v>
      </c>
      <c r="G106" s="23"/>
      <c r="H106" s="7">
        <f t="shared" si="15"/>
        <v>294812.538795779</v>
      </c>
      <c r="J106" s="27">
        <f t="shared" si="20"/>
        <v>0</v>
      </c>
      <c r="K106" s="27">
        <f t="shared" si="18"/>
        <v>0.9</v>
      </c>
      <c r="L106">
        <f t="shared" si="19"/>
        <v>0</v>
      </c>
    </row>
    <row r="107" ht="17.6" spans="1:12">
      <c r="A107" s="13">
        <v>95</v>
      </c>
      <c r="B107" s="16">
        <f t="shared" si="12"/>
        <v>46935</v>
      </c>
      <c r="C107" s="18">
        <f t="shared" si="16"/>
        <v>0.00429166666666667</v>
      </c>
      <c r="D107" s="7">
        <f t="shared" si="13"/>
        <v>2373.55496068694</v>
      </c>
      <c r="E107" s="7">
        <f t="shared" si="14"/>
        <v>1265.23714566522</v>
      </c>
      <c r="F107" s="7">
        <f t="shared" si="17"/>
        <v>1108.31781502172</v>
      </c>
      <c r="G107" s="23"/>
      <c r="H107" s="7">
        <f t="shared" si="15"/>
        <v>293704.220980757</v>
      </c>
      <c r="J107" s="27">
        <f t="shared" si="20"/>
        <v>0</v>
      </c>
      <c r="K107" s="27">
        <f t="shared" si="18"/>
        <v>0.9</v>
      </c>
      <c r="L107">
        <f t="shared" si="19"/>
        <v>0</v>
      </c>
    </row>
    <row r="108" ht="17.6" spans="1:12">
      <c r="A108" s="13">
        <v>96</v>
      </c>
      <c r="B108" s="16">
        <f t="shared" si="12"/>
        <v>46966</v>
      </c>
      <c r="C108" s="18">
        <f t="shared" si="16"/>
        <v>0.00429166666666667</v>
      </c>
      <c r="D108" s="7">
        <f t="shared" si="13"/>
        <v>2368.79843006414</v>
      </c>
      <c r="E108" s="7">
        <f t="shared" si="14"/>
        <v>1260.48061504242</v>
      </c>
      <c r="F108" s="7">
        <f t="shared" si="17"/>
        <v>1108.31781502172</v>
      </c>
      <c r="G108" s="23"/>
      <c r="H108" s="7">
        <f t="shared" si="15"/>
        <v>292595.903165735</v>
      </c>
      <c r="J108" s="27">
        <f t="shared" si="20"/>
        <v>0</v>
      </c>
      <c r="K108" s="27">
        <f t="shared" si="18"/>
        <v>0.9</v>
      </c>
      <c r="L108">
        <f t="shared" si="19"/>
        <v>0</v>
      </c>
    </row>
    <row r="109" ht="17.6" spans="1:12">
      <c r="A109" s="13">
        <v>97</v>
      </c>
      <c r="B109" s="16">
        <f t="shared" si="12"/>
        <v>46997</v>
      </c>
      <c r="C109" s="18">
        <f t="shared" si="16"/>
        <v>0.00429166666666667</v>
      </c>
      <c r="D109" s="7">
        <f t="shared" si="13"/>
        <v>2364.04189944134</v>
      </c>
      <c r="E109" s="7">
        <f t="shared" si="14"/>
        <v>1255.72408441961</v>
      </c>
      <c r="F109" s="7">
        <f t="shared" si="17"/>
        <v>1108.31781502172</v>
      </c>
      <c r="G109" s="23"/>
      <c r="H109" s="7">
        <f t="shared" si="15"/>
        <v>291487.585350714</v>
      </c>
      <c r="J109" s="27">
        <f t="shared" si="20"/>
        <v>0</v>
      </c>
      <c r="K109" s="27">
        <f t="shared" si="18"/>
        <v>0.9</v>
      </c>
      <c r="L109">
        <f t="shared" si="19"/>
        <v>0</v>
      </c>
    </row>
    <row r="110" ht="17.6" spans="1:12">
      <c r="A110" s="13">
        <v>98</v>
      </c>
      <c r="B110" s="16">
        <f t="shared" si="12"/>
        <v>47027</v>
      </c>
      <c r="C110" s="18">
        <f t="shared" si="16"/>
        <v>0.00429166666666667</v>
      </c>
      <c r="D110" s="7">
        <f t="shared" si="13"/>
        <v>2359.28536881854</v>
      </c>
      <c r="E110" s="7">
        <f t="shared" si="14"/>
        <v>1250.96755379681</v>
      </c>
      <c r="F110" s="7">
        <f t="shared" si="17"/>
        <v>1108.31781502172</v>
      </c>
      <c r="G110" s="23"/>
      <c r="H110" s="7">
        <f t="shared" si="15"/>
        <v>290379.267535692</v>
      </c>
      <c r="J110" s="27">
        <f t="shared" si="20"/>
        <v>0</v>
      </c>
      <c r="K110" s="27">
        <f t="shared" si="18"/>
        <v>0.9</v>
      </c>
      <c r="L110">
        <f t="shared" si="19"/>
        <v>0</v>
      </c>
    </row>
    <row r="111" ht="17.6" spans="1:12">
      <c r="A111" s="13">
        <v>99</v>
      </c>
      <c r="B111" s="16">
        <f t="shared" si="12"/>
        <v>47058</v>
      </c>
      <c r="C111" s="18">
        <f t="shared" si="16"/>
        <v>0.00429166666666667</v>
      </c>
      <c r="D111" s="7">
        <f t="shared" si="13"/>
        <v>2354.52883819574</v>
      </c>
      <c r="E111" s="7">
        <f t="shared" si="14"/>
        <v>1246.21102317401</v>
      </c>
      <c r="F111" s="7">
        <f t="shared" si="17"/>
        <v>1108.31781502172</v>
      </c>
      <c r="G111" s="23"/>
      <c r="H111" s="7">
        <f t="shared" si="15"/>
        <v>289270.94972067</v>
      </c>
      <c r="J111" s="27">
        <f t="shared" si="20"/>
        <v>0</v>
      </c>
      <c r="K111" s="27">
        <f t="shared" si="18"/>
        <v>0.9</v>
      </c>
      <c r="L111">
        <f t="shared" si="19"/>
        <v>0</v>
      </c>
    </row>
    <row r="112" ht="17.6" spans="1:12">
      <c r="A112" s="13">
        <v>100</v>
      </c>
      <c r="B112" s="16">
        <f t="shared" si="12"/>
        <v>47088</v>
      </c>
      <c r="C112" s="18">
        <f t="shared" si="16"/>
        <v>0.00429166666666667</v>
      </c>
      <c r="D112" s="7">
        <f t="shared" si="13"/>
        <v>2349.77230757293</v>
      </c>
      <c r="E112" s="7">
        <f t="shared" si="14"/>
        <v>1241.45449255121</v>
      </c>
      <c r="F112" s="7">
        <f t="shared" si="17"/>
        <v>1108.31781502172</v>
      </c>
      <c r="G112" s="23"/>
      <c r="H112" s="7">
        <f t="shared" si="15"/>
        <v>288162.631905648</v>
      </c>
      <c r="J112" s="27">
        <f t="shared" si="20"/>
        <v>0</v>
      </c>
      <c r="K112" s="27">
        <f t="shared" si="18"/>
        <v>0.9</v>
      </c>
      <c r="L112">
        <f t="shared" si="19"/>
        <v>0</v>
      </c>
    </row>
    <row r="113" ht="17.6" spans="1:12">
      <c r="A113" s="13">
        <v>101</v>
      </c>
      <c r="B113" s="16">
        <f t="shared" si="12"/>
        <v>47119</v>
      </c>
      <c r="C113" s="18">
        <f t="shared" si="16"/>
        <v>0.00429166666666667</v>
      </c>
      <c r="D113" s="7">
        <f t="shared" si="13"/>
        <v>2345.01577695013</v>
      </c>
      <c r="E113" s="7">
        <f t="shared" si="14"/>
        <v>1236.69796192841</v>
      </c>
      <c r="F113" s="7">
        <f t="shared" si="17"/>
        <v>1108.31781502172</v>
      </c>
      <c r="G113" s="23"/>
      <c r="H113" s="7">
        <f t="shared" si="15"/>
        <v>287054.314090627</v>
      </c>
      <c r="J113" s="27">
        <f t="shared" si="20"/>
        <v>0</v>
      </c>
      <c r="K113" s="27">
        <f t="shared" si="18"/>
        <v>0.9</v>
      </c>
      <c r="L113">
        <f t="shared" si="19"/>
        <v>0</v>
      </c>
    </row>
    <row r="114" ht="17.6" spans="1:12">
      <c r="A114" s="13">
        <v>102</v>
      </c>
      <c r="B114" s="16">
        <f t="shared" si="12"/>
        <v>47150</v>
      </c>
      <c r="C114" s="18">
        <f t="shared" si="16"/>
        <v>0.00429166666666667</v>
      </c>
      <c r="D114" s="7">
        <f t="shared" si="13"/>
        <v>2340.25924632733</v>
      </c>
      <c r="E114" s="7">
        <f t="shared" si="14"/>
        <v>1231.94143130561</v>
      </c>
      <c r="F114" s="7">
        <f t="shared" si="17"/>
        <v>1108.31781502172</v>
      </c>
      <c r="G114" s="23"/>
      <c r="H114" s="7">
        <f t="shared" si="15"/>
        <v>285945.996275605</v>
      </c>
      <c r="J114" s="27">
        <f t="shared" si="20"/>
        <v>0</v>
      </c>
      <c r="K114" s="27">
        <f t="shared" si="18"/>
        <v>0.9</v>
      </c>
      <c r="L114">
        <f t="shared" si="19"/>
        <v>0</v>
      </c>
    </row>
    <row r="115" ht="17.6" spans="1:12">
      <c r="A115" s="13">
        <v>103</v>
      </c>
      <c r="B115" s="16">
        <f t="shared" si="12"/>
        <v>47178</v>
      </c>
      <c r="C115" s="18">
        <f t="shared" si="16"/>
        <v>0.00429166666666667</v>
      </c>
      <c r="D115" s="7">
        <f t="shared" si="13"/>
        <v>2335.50271570453</v>
      </c>
      <c r="E115" s="7">
        <f t="shared" si="14"/>
        <v>1227.1849006828</v>
      </c>
      <c r="F115" s="7">
        <f t="shared" si="17"/>
        <v>1108.31781502172</v>
      </c>
      <c r="G115" s="23"/>
      <c r="H115" s="7">
        <f t="shared" si="15"/>
        <v>284837.678460583</v>
      </c>
      <c r="J115" s="27">
        <f t="shared" si="20"/>
        <v>0</v>
      </c>
      <c r="K115" s="27">
        <f t="shared" si="18"/>
        <v>0.9</v>
      </c>
      <c r="L115">
        <f t="shared" si="19"/>
        <v>0</v>
      </c>
    </row>
    <row r="116" ht="17.6" spans="1:12">
      <c r="A116" s="13">
        <v>104</v>
      </c>
      <c r="B116" s="16">
        <f t="shared" si="12"/>
        <v>47209</v>
      </c>
      <c r="C116" s="18">
        <f t="shared" si="16"/>
        <v>0.00429166666666667</v>
      </c>
      <c r="D116" s="7">
        <f t="shared" si="13"/>
        <v>2330.74618508173</v>
      </c>
      <c r="E116" s="7">
        <f t="shared" si="14"/>
        <v>1222.42837006</v>
      </c>
      <c r="F116" s="7">
        <f t="shared" si="17"/>
        <v>1108.31781502172</v>
      </c>
      <c r="G116" s="23"/>
      <c r="H116" s="7">
        <f t="shared" si="15"/>
        <v>283729.360645561</v>
      </c>
      <c r="J116" s="27">
        <f t="shared" si="20"/>
        <v>0</v>
      </c>
      <c r="K116" s="27">
        <f t="shared" si="18"/>
        <v>0.9</v>
      </c>
      <c r="L116">
        <f t="shared" si="19"/>
        <v>0</v>
      </c>
    </row>
    <row r="117" ht="17.6" spans="1:12">
      <c r="A117" s="13">
        <v>105</v>
      </c>
      <c r="B117" s="16">
        <f t="shared" si="12"/>
        <v>47239</v>
      </c>
      <c r="C117" s="18">
        <f t="shared" si="16"/>
        <v>0.00429166666666667</v>
      </c>
      <c r="D117" s="7">
        <f t="shared" si="13"/>
        <v>2325.98965445893</v>
      </c>
      <c r="E117" s="7">
        <f t="shared" si="14"/>
        <v>1217.6718394372</v>
      </c>
      <c r="F117" s="7">
        <f t="shared" si="17"/>
        <v>1108.31781502172</v>
      </c>
      <c r="G117" s="23"/>
      <c r="H117" s="7">
        <f t="shared" si="15"/>
        <v>282621.04283054</v>
      </c>
      <c r="J117" s="27">
        <f t="shared" si="20"/>
        <v>0</v>
      </c>
      <c r="K117" s="27">
        <f t="shared" si="18"/>
        <v>0.9</v>
      </c>
      <c r="L117">
        <f t="shared" si="19"/>
        <v>0</v>
      </c>
    </row>
    <row r="118" ht="17.6" spans="1:12">
      <c r="A118" s="13">
        <v>106</v>
      </c>
      <c r="B118" s="16">
        <f t="shared" si="12"/>
        <v>47270</v>
      </c>
      <c r="C118" s="18">
        <f t="shared" si="16"/>
        <v>0.00429166666666667</v>
      </c>
      <c r="D118" s="7">
        <f t="shared" si="13"/>
        <v>2321.23312383612</v>
      </c>
      <c r="E118" s="7">
        <f t="shared" si="14"/>
        <v>1212.9153088144</v>
      </c>
      <c r="F118" s="7">
        <f t="shared" si="17"/>
        <v>1108.31781502172</v>
      </c>
      <c r="G118" s="23"/>
      <c r="H118" s="7">
        <f t="shared" si="15"/>
        <v>281512.725015518</v>
      </c>
      <c r="J118" s="27">
        <f t="shared" si="20"/>
        <v>0</v>
      </c>
      <c r="K118" s="27">
        <f t="shared" si="18"/>
        <v>0.9</v>
      </c>
      <c r="L118">
        <f t="shared" si="19"/>
        <v>0</v>
      </c>
    </row>
    <row r="119" ht="17.6" spans="1:12">
      <c r="A119" s="13">
        <v>107</v>
      </c>
      <c r="B119" s="16">
        <f t="shared" si="12"/>
        <v>47300</v>
      </c>
      <c r="C119" s="18">
        <f t="shared" si="16"/>
        <v>0.00429166666666667</v>
      </c>
      <c r="D119" s="7">
        <f t="shared" si="13"/>
        <v>2316.47659321332</v>
      </c>
      <c r="E119" s="7">
        <f t="shared" si="14"/>
        <v>1208.1587781916</v>
      </c>
      <c r="F119" s="7">
        <f t="shared" si="17"/>
        <v>1108.31781502172</v>
      </c>
      <c r="G119" s="23"/>
      <c r="H119" s="7">
        <f t="shared" si="15"/>
        <v>280404.407200496</v>
      </c>
      <c r="J119" s="27">
        <f t="shared" si="20"/>
        <v>0</v>
      </c>
      <c r="K119" s="27">
        <f t="shared" si="18"/>
        <v>0.9</v>
      </c>
      <c r="L119">
        <f t="shared" si="19"/>
        <v>0</v>
      </c>
    </row>
    <row r="120" ht="17.6" spans="1:12">
      <c r="A120" s="13">
        <v>108</v>
      </c>
      <c r="B120" s="16">
        <f t="shared" si="12"/>
        <v>47331</v>
      </c>
      <c r="C120" s="18">
        <f t="shared" si="16"/>
        <v>0.00429166666666667</v>
      </c>
      <c r="D120" s="7">
        <f t="shared" si="13"/>
        <v>2311.72006259052</v>
      </c>
      <c r="E120" s="7">
        <f t="shared" si="14"/>
        <v>1203.4022475688</v>
      </c>
      <c r="F120" s="7">
        <f t="shared" si="17"/>
        <v>1108.31781502172</v>
      </c>
      <c r="G120" s="23"/>
      <c r="H120" s="7">
        <f t="shared" si="15"/>
        <v>279296.089385475</v>
      </c>
      <c r="J120" s="27">
        <f t="shared" si="20"/>
        <v>0</v>
      </c>
      <c r="K120" s="27">
        <f t="shared" si="18"/>
        <v>0.9</v>
      </c>
      <c r="L120">
        <f t="shared" si="19"/>
        <v>0</v>
      </c>
    </row>
    <row r="121" ht="17.6" spans="1:12">
      <c r="A121" s="13">
        <v>109</v>
      </c>
      <c r="B121" s="16">
        <f t="shared" si="12"/>
        <v>47362</v>
      </c>
      <c r="C121" s="18">
        <f t="shared" si="16"/>
        <v>0.00429166666666667</v>
      </c>
      <c r="D121" s="7">
        <f t="shared" si="13"/>
        <v>2306.96353196772</v>
      </c>
      <c r="E121" s="7">
        <f t="shared" si="14"/>
        <v>1198.64571694599</v>
      </c>
      <c r="F121" s="7">
        <f t="shared" si="17"/>
        <v>1108.31781502172</v>
      </c>
      <c r="G121" s="23"/>
      <c r="H121" s="7">
        <f t="shared" si="15"/>
        <v>278187.771570453</v>
      </c>
      <c r="J121" s="27">
        <f t="shared" si="20"/>
        <v>0</v>
      </c>
      <c r="K121" s="27">
        <f t="shared" si="18"/>
        <v>0.9</v>
      </c>
      <c r="L121">
        <f t="shared" si="19"/>
        <v>0</v>
      </c>
    </row>
    <row r="122" ht="17.6" spans="1:12">
      <c r="A122" s="13">
        <v>110</v>
      </c>
      <c r="B122" s="16">
        <f t="shared" si="12"/>
        <v>47392</v>
      </c>
      <c r="C122" s="18">
        <f t="shared" si="16"/>
        <v>0.00429166666666667</v>
      </c>
      <c r="D122" s="7">
        <f t="shared" si="13"/>
        <v>2302.20700134492</v>
      </c>
      <c r="E122" s="7">
        <f t="shared" si="14"/>
        <v>1193.88918632319</v>
      </c>
      <c r="F122" s="7">
        <f t="shared" si="17"/>
        <v>1108.31781502172</v>
      </c>
      <c r="G122" s="23"/>
      <c r="H122" s="7">
        <f t="shared" si="15"/>
        <v>277079.453755431</v>
      </c>
      <c r="J122" s="27">
        <f t="shared" si="20"/>
        <v>0</v>
      </c>
      <c r="K122" s="27">
        <f t="shared" si="18"/>
        <v>0.9</v>
      </c>
      <c r="L122">
        <f t="shared" si="19"/>
        <v>0</v>
      </c>
    </row>
    <row r="123" ht="17.6" spans="1:12">
      <c r="A123" s="13">
        <v>111</v>
      </c>
      <c r="B123" s="16">
        <f t="shared" si="12"/>
        <v>47423</v>
      </c>
      <c r="C123" s="18">
        <f t="shared" si="16"/>
        <v>0.00429166666666667</v>
      </c>
      <c r="D123" s="7">
        <f t="shared" si="13"/>
        <v>2297.45047072212</v>
      </c>
      <c r="E123" s="7">
        <f t="shared" si="14"/>
        <v>1189.13265570039</v>
      </c>
      <c r="F123" s="7">
        <f t="shared" si="17"/>
        <v>1108.31781502172</v>
      </c>
      <c r="G123" s="23"/>
      <c r="H123" s="7">
        <f t="shared" si="15"/>
        <v>275971.135940409</v>
      </c>
      <c r="J123" s="27">
        <f t="shared" si="20"/>
        <v>0</v>
      </c>
      <c r="K123" s="27">
        <f t="shared" si="18"/>
        <v>0.9</v>
      </c>
      <c r="L123">
        <f t="shared" si="19"/>
        <v>0</v>
      </c>
    </row>
    <row r="124" ht="17.6" spans="1:12">
      <c r="A124" s="13">
        <v>112</v>
      </c>
      <c r="B124" s="16">
        <f t="shared" si="12"/>
        <v>47453</v>
      </c>
      <c r="C124" s="18">
        <f t="shared" si="16"/>
        <v>0.00429166666666667</v>
      </c>
      <c r="D124" s="7">
        <f t="shared" si="13"/>
        <v>2292.69394009932</v>
      </c>
      <c r="E124" s="7">
        <f t="shared" si="14"/>
        <v>1184.37612507759</v>
      </c>
      <c r="F124" s="7">
        <f t="shared" si="17"/>
        <v>1108.31781502172</v>
      </c>
      <c r="G124" s="23"/>
      <c r="H124" s="7">
        <f t="shared" si="15"/>
        <v>274862.818125388</v>
      </c>
      <c r="J124" s="27">
        <f t="shared" si="20"/>
        <v>0</v>
      </c>
      <c r="K124" s="27">
        <f t="shared" si="18"/>
        <v>0.9</v>
      </c>
      <c r="L124">
        <f t="shared" si="19"/>
        <v>0</v>
      </c>
    </row>
    <row r="125" ht="17.6" spans="1:12">
      <c r="A125" s="13">
        <v>113</v>
      </c>
      <c r="B125" s="16">
        <f t="shared" si="12"/>
        <v>47484</v>
      </c>
      <c r="C125" s="18">
        <f t="shared" si="16"/>
        <v>0.00429166666666667</v>
      </c>
      <c r="D125" s="7">
        <f t="shared" si="13"/>
        <v>2287.93740947651</v>
      </c>
      <c r="E125" s="7">
        <f t="shared" si="14"/>
        <v>1179.61959445479</v>
      </c>
      <c r="F125" s="7">
        <f t="shared" si="17"/>
        <v>1108.31781502172</v>
      </c>
      <c r="G125" s="23"/>
      <c r="H125" s="7">
        <f t="shared" si="15"/>
        <v>273754.500310366</v>
      </c>
      <c r="J125" s="27">
        <f t="shared" si="20"/>
        <v>0</v>
      </c>
      <c r="K125" s="27">
        <f t="shared" si="18"/>
        <v>0.9</v>
      </c>
      <c r="L125">
        <f t="shared" si="19"/>
        <v>0</v>
      </c>
    </row>
    <row r="126" ht="17.6" spans="1:12">
      <c r="A126" s="13">
        <v>114</v>
      </c>
      <c r="B126" s="16">
        <f t="shared" si="12"/>
        <v>47515</v>
      </c>
      <c r="C126" s="18">
        <f t="shared" si="16"/>
        <v>0.00429166666666667</v>
      </c>
      <c r="D126" s="7">
        <f t="shared" si="13"/>
        <v>2283.18087885371</v>
      </c>
      <c r="E126" s="7">
        <f t="shared" si="14"/>
        <v>1174.86306383199</v>
      </c>
      <c r="F126" s="7">
        <f t="shared" si="17"/>
        <v>1108.31781502172</v>
      </c>
      <c r="G126" s="23"/>
      <c r="H126" s="7">
        <f t="shared" si="15"/>
        <v>272646.182495344</v>
      </c>
      <c r="J126" s="27">
        <f t="shared" si="20"/>
        <v>0</v>
      </c>
      <c r="K126" s="27">
        <f t="shared" si="18"/>
        <v>0.9</v>
      </c>
      <c r="L126">
        <f t="shared" si="19"/>
        <v>0</v>
      </c>
    </row>
    <row r="127" ht="17.6" spans="1:12">
      <c r="A127" s="13">
        <v>115</v>
      </c>
      <c r="B127" s="16">
        <f t="shared" si="12"/>
        <v>47543</v>
      </c>
      <c r="C127" s="18">
        <f t="shared" si="16"/>
        <v>0.00429166666666667</v>
      </c>
      <c r="D127" s="7">
        <f t="shared" si="13"/>
        <v>2278.42434823091</v>
      </c>
      <c r="E127" s="7">
        <f t="shared" si="14"/>
        <v>1170.10653320919</v>
      </c>
      <c r="F127" s="7">
        <f t="shared" si="17"/>
        <v>1108.31781502172</v>
      </c>
      <c r="G127" s="23"/>
      <c r="H127" s="7">
        <f t="shared" si="15"/>
        <v>271537.864680322</v>
      </c>
      <c r="J127" s="27">
        <f t="shared" si="20"/>
        <v>0</v>
      </c>
      <c r="K127" s="27">
        <f t="shared" si="18"/>
        <v>0.9</v>
      </c>
      <c r="L127">
        <f t="shared" si="19"/>
        <v>0</v>
      </c>
    </row>
    <row r="128" ht="17.6" spans="1:12">
      <c r="A128" s="13">
        <v>116</v>
      </c>
      <c r="B128" s="16">
        <f t="shared" si="12"/>
        <v>47574</v>
      </c>
      <c r="C128" s="18">
        <f t="shared" si="16"/>
        <v>0.00429166666666667</v>
      </c>
      <c r="D128" s="7">
        <f t="shared" si="13"/>
        <v>2273.66781760811</v>
      </c>
      <c r="E128" s="7">
        <f t="shared" si="14"/>
        <v>1165.35000258638</v>
      </c>
      <c r="F128" s="7">
        <f t="shared" si="17"/>
        <v>1108.31781502172</v>
      </c>
      <c r="G128" s="23"/>
      <c r="H128" s="7">
        <f t="shared" si="15"/>
        <v>270429.546865301</v>
      </c>
      <c r="J128" s="27">
        <f t="shared" si="20"/>
        <v>0</v>
      </c>
      <c r="K128" s="27">
        <f t="shared" si="18"/>
        <v>0.9</v>
      </c>
      <c r="L128">
        <f t="shared" si="19"/>
        <v>0</v>
      </c>
    </row>
    <row r="129" ht="17.6" spans="1:12">
      <c r="A129" s="13">
        <v>117</v>
      </c>
      <c r="B129" s="16">
        <f t="shared" si="12"/>
        <v>47604</v>
      </c>
      <c r="C129" s="18">
        <f t="shared" si="16"/>
        <v>0.00429166666666667</v>
      </c>
      <c r="D129" s="7">
        <f t="shared" si="13"/>
        <v>2268.91128698531</v>
      </c>
      <c r="E129" s="7">
        <f t="shared" si="14"/>
        <v>1160.59347196358</v>
      </c>
      <c r="F129" s="7">
        <f t="shared" si="17"/>
        <v>1108.31781502172</v>
      </c>
      <c r="G129" s="23"/>
      <c r="H129" s="7">
        <f t="shared" si="15"/>
        <v>269321.229050279</v>
      </c>
      <c r="J129" s="27">
        <f t="shared" si="20"/>
        <v>0</v>
      </c>
      <c r="K129" s="27">
        <f t="shared" si="18"/>
        <v>0.9</v>
      </c>
      <c r="L129">
        <f t="shared" si="19"/>
        <v>0</v>
      </c>
    </row>
    <row r="130" ht="17.6" spans="1:12">
      <c r="A130" s="13">
        <v>118</v>
      </c>
      <c r="B130" s="16">
        <f t="shared" si="12"/>
        <v>47635</v>
      </c>
      <c r="C130" s="18">
        <f t="shared" si="16"/>
        <v>0.00429166666666667</v>
      </c>
      <c r="D130" s="7">
        <f t="shared" si="13"/>
        <v>2264.15475636251</v>
      </c>
      <c r="E130" s="7">
        <f t="shared" si="14"/>
        <v>1155.83694134078</v>
      </c>
      <c r="F130" s="7">
        <f t="shared" si="17"/>
        <v>1108.31781502172</v>
      </c>
      <c r="G130" s="23"/>
      <c r="H130" s="7">
        <f t="shared" si="15"/>
        <v>268212.911235257</v>
      </c>
      <c r="J130" s="27">
        <f t="shared" si="20"/>
        <v>0</v>
      </c>
      <c r="K130" s="27">
        <f t="shared" si="18"/>
        <v>0.9</v>
      </c>
      <c r="L130">
        <f t="shared" si="19"/>
        <v>0</v>
      </c>
    </row>
    <row r="131" ht="17.6" spans="1:12">
      <c r="A131" s="13">
        <v>119</v>
      </c>
      <c r="B131" s="16">
        <f t="shared" si="12"/>
        <v>47665</v>
      </c>
      <c r="C131" s="18">
        <f t="shared" si="16"/>
        <v>0.00429166666666667</v>
      </c>
      <c r="D131" s="7">
        <f t="shared" si="13"/>
        <v>2259.3982257397</v>
      </c>
      <c r="E131" s="7">
        <f t="shared" si="14"/>
        <v>1151.08041071798</v>
      </c>
      <c r="F131" s="7">
        <f t="shared" si="17"/>
        <v>1108.31781502172</v>
      </c>
      <c r="G131" s="23"/>
      <c r="H131" s="7">
        <f t="shared" si="15"/>
        <v>267104.593420236</v>
      </c>
      <c r="J131" s="27">
        <f t="shared" si="20"/>
        <v>0</v>
      </c>
      <c r="K131" s="27">
        <f t="shared" si="18"/>
        <v>0.9</v>
      </c>
      <c r="L131">
        <f t="shared" si="19"/>
        <v>0</v>
      </c>
    </row>
    <row r="132" ht="17.6" spans="1:12">
      <c r="A132" s="13">
        <v>120</v>
      </c>
      <c r="B132" s="16">
        <f t="shared" si="12"/>
        <v>47696</v>
      </c>
      <c r="C132" s="18">
        <f t="shared" si="16"/>
        <v>0.00429166666666667</v>
      </c>
      <c r="D132" s="7">
        <f t="shared" si="13"/>
        <v>2254.6416951169</v>
      </c>
      <c r="E132" s="7">
        <f t="shared" si="14"/>
        <v>1146.32388009518</v>
      </c>
      <c r="F132" s="7">
        <f t="shared" si="17"/>
        <v>1108.31781502172</v>
      </c>
      <c r="G132" s="23"/>
      <c r="H132" s="7">
        <f t="shared" si="15"/>
        <v>265996.275605214</v>
      </c>
      <c r="J132" s="27">
        <f t="shared" si="20"/>
        <v>0</v>
      </c>
      <c r="K132" s="27">
        <f t="shared" si="18"/>
        <v>0.9</v>
      </c>
      <c r="L132">
        <f t="shared" si="19"/>
        <v>0</v>
      </c>
    </row>
    <row r="133" ht="17.6" spans="1:12">
      <c r="A133" s="13">
        <v>121</v>
      </c>
      <c r="B133" s="16">
        <f t="shared" si="12"/>
        <v>47727</v>
      </c>
      <c r="C133" s="18">
        <f t="shared" si="16"/>
        <v>0.00429166666666667</v>
      </c>
      <c r="D133" s="7">
        <f t="shared" si="13"/>
        <v>2249.8851644941</v>
      </c>
      <c r="E133" s="7">
        <f t="shared" si="14"/>
        <v>1141.56734947238</v>
      </c>
      <c r="F133" s="7">
        <f t="shared" si="17"/>
        <v>1108.31781502172</v>
      </c>
      <c r="G133" s="23"/>
      <c r="H133" s="7">
        <f t="shared" si="15"/>
        <v>264887.957790192</v>
      </c>
      <c r="J133" s="27">
        <f t="shared" si="20"/>
        <v>0</v>
      </c>
      <c r="K133" s="27">
        <f t="shared" si="18"/>
        <v>0.9</v>
      </c>
      <c r="L133">
        <f t="shared" si="19"/>
        <v>0</v>
      </c>
    </row>
    <row r="134" ht="17.6" spans="1:12">
      <c r="A134" s="13">
        <v>122</v>
      </c>
      <c r="B134" s="16">
        <f t="shared" si="12"/>
        <v>47757</v>
      </c>
      <c r="C134" s="18">
        <f t="shared" si="16"/>
        <v>0.00429166666666667</v>
      </c>
      <c r="D134" s="7">
        <f t="shared" si="13"/>
        <v>2245.1286338713</v>
      </c>
      <c r="E134" s="7">
        <f t="shared" si="14"/>
        <v>1136.81081884957</v>
      </c>
      <c r="F134" s="7">
        <f t="shared" si="17"/>
        <v>1108.31781502172</v>
      </c>
      <c r="G134" s="23"/>
      <c r="H134" s="7">
        <f t="shared" si="15"/>
        <v>263779.63997517</v>
      </c>
      <c r="J134" s="27">
        <f t="shared" si="20"/>
        <v>0</v>
      </c>
      <c r="K134" s="27">
        <f t="shared" si="18"/>
        <v>0.9</v>
      </c>
      <c r="L134">
        <f t="shared" si="19"/>
        <v>0</v>
      </c>
    </row>
    <row r="135" ht="17.6" spans="1:12">
      <c r="A135" s="13">
        <v>123</v>
      </c>
      <c r="B135" s="16">
        <f t="shared" si="12"/>
        <v>47788</v>
      </c>
      <c r="C135" s="18">
        <f t="shared" si="16"/>
        <v>0.00429166666666667</v>
      </c>
      <c r="D135" s="7">
        <f t="shared" si="13"/>
        <v>2240.3721032485</v>
      </c>
      <c r="E135" s="7">
        <f t="shared" si="14"/>
        <v>1132.05428822677</v>
      </c>
      <c r="F135" s="7">
        <f t="shared" si="17"/>
        <v>1108.31781502172</v>
      </c>
      <c r="G135" s="23"/>
      <c r="H135" s="7">
        <f t="shared" si="15"/>
        <v>262671.322160149</v>
      </c>
      <c r="J135" s="27">
        <f t="shared" si="20"/>
        <v>0</v>
      </c>
      <c r="K135" s="27">
        <f t="shared" si="18"/>
        <v>0.9</v>
      </c>
      <c r="L135">
        <f t="shared" si="19"/>
        <v>0</v>
      </c>
    </row>
    <row r="136" ht="17.6" spans="1:12">
      <c r="A136" s="13">
        <v>124</v>
      </c>
      <c r="B136" s="16">
        <f t="shared" si="12"/>
        <v>47818</v>
      </c>
      <c r="C136" s="18">
        <f t="shared" si="16"/>
        <v>0.00429166666666667</v>
      </c>
      <c r="D136" s="7">
        <f t="shared" si="13"/>
        <v>2235.6155726257</v>
      </c>
      <c r="E136" s="7">
        <f t="shared" si="14"/>
        <v>1127.29775760397</v>
      </c>
      <c r="F136" s="7">
        <f t="shared" si="17"/>
        <v>1108.31781502172</v>
      </c>
      <c r="G136" s="23"/>
      <c r="H136" s="7">
        <f t="shared" si="15"/>
        <v>261563.004345127</v>
      </c>
      <c r="J136" s="27">
        <f t="shared" si="20"/>
        <v>0</v>
      </c>
      <c r="K136" s="27">
        <f t="shared" si="18"/>
        <v>0.9</v>
      </c>
      <c r="L136">
        <f t="shared" si="19"/>
        <v>0</v>
      </c>
    </row>
    <row r="137" ht="17.6" spans="1:12">
      <c r="A137" s="13">
        <v>125</v>
      </c>
      <c r="B137" s="16">
        <f t="shared" si="12"/>
        <v>47849</v>
      </c>
      <c r="C137" s="18">
        <f t="shared" si="16"/>
        <v>0.00429166666666667</v>
      </c>
      <c r="D137" s="7">
        <f t="shared" si="13"/>
        <v>2230.85904200289</v>
      </c>
      <c r="E137" s="7">
        <f t="shared" si="14"/>
        <v>1122.54122698117</v>
      </c>
      <c r="F137" s="7">
        <f t="shared" si="17"/>
        <v>1108.31781502172</v>
      </c>
      <c r="G137" s="23"/>
      <c r="H137" s="7">
        <f t="shared" si="15"/>
        <v>260454.686530105</v>
      </c>
      <c r="J137" s="27">
        <f t="shared" si="20"/>
        <v>0</v>
      </c>
      <c r="K137" s="27">
        <f t="shared" si="18"/>
        <v>0.9</v>
      </c>
      <c r="L137">
        <f t="shared" si="19"/>
        <v>0</v>
      </c>
    </row>
    <row r="138" ht="17.6" spans="1:12">
      <c r="A138" s="13">
        <v>126</v>
      </c>
      <c r="B138" s="16">
        <f t="shared" si="12"/>
        <v>47880</v>
      </c>
      <c r="C138" s="18">
        <f t="shared" si="16"/>
        <v>0.00429166666666667</v>
      </c>
      <c r="D138" s="7">
        <f t="shared" si="13"/>
        <v>2226.10251138009</v>
      </c>
      <c r="E138" s="7">
        <f t="shared" si="14"/>
        <v>1117.78469635837</v>
      </c>
      <c r="F138" s="7">
        <f t="shared" si="17"/>
        <v>1108.31781502172</v>
      </c>
      <c r="G138" s="23"/>
      <c r="H138" s="7">
        <f t="shared" si="15"/>
        <v>259346.368715083</v>
      </c>
      <c r="J138" s="27">
        <f t="shared" si="20"/>
        <v>0</v>
      </c>
      <c r="K138" s="27">
        <f t="shared" si="18"/>
        <v>0.9</v>
      </c>
      <c r="L138">
        <f t="shared" si="19"/>
        <v>0</v>
      </c>
    </row>
    <row r="139" ht="17.6" spans="1:12">
      <c r="A139" s="13">
        <v>127</v>
      </c>
      <c r="B139" s="16">
        <f t="shared" si="12"/>
        <v>47908</v>
      </c>
      <c r="C139" s="18">
        <f t="shared" si="16"/>
        <v>0.00429166666666667</v>
      </c>
      <c r="D139" s="7">
        <f t="shared" si="13"/>
        <v>2221.34598075729</v>
      </c>
      <c r="E139" s="7">
        <f t="shared" si="14"/>
        <v>1113.02816573557</v>
      </c>
      <c r="F139" s="7">
        <f t="shared" si="17"/>
        <v>1108.31781502172</v>
      </c>
      <c r="G139" s="23"/>
      <c r="H139" s="7">
        <f t="shared" si="15"/>
        <v>258238.050900062</v>
      </c>
      <c r="J139" s="27">
        <f t="shared" si="20"/>
        <v>0</v>
      </c>
      <c r="K139" s="27">
        <f t="shared" si="18"/>
        <v>0.9</v>
      </c>
      <c r="L139">
        <f t="shared" si="19"/>
        <v>0</v>
      </c>
    </row>
    <row r="140" ht="17.6" spans="1:12">
      <c r="A140" s="13">
        <v>128</v>
      </c>
      <c r="B140" s="16">
        <f t="shared" si="12"/>
        <v>47939</v>
      </c>
      <c r="C140" s="18">
        <f t="shared" si="16"/>
        <v>0.00429166666666667</v>
      </c>
      <c r="D140" s="7">
        <f t="shared" si="13"/>
        <v>2216.58945013449</v>
      </c>
      <c r="E140" s="7">
        <f t="shared" si="14"/>
        <v>1108.27163511276</v>
      </c>
      <c r="F140" s="7">
        <f t="shared" si="17"/>
        <v>1108.31781502172</v>
      </c>
      <c r="G140" s="23"/>
      <c r="H140" s="7">
        <f t="shared" si="15"/>
        <v>257129.73308504</v>
      </c>
      <c r="J140" s="27">
        <f t="shared" si="20"/>
        <v>0</v>
      </c>
      <c r="K140" s="27">
        <f t="shared" si="18"/>
        <v>0.9</v>
      </c>
      <c r="L140">
        <f t="shared" si="19"/>
        <v>0</v>
      </c>
    </row>
    <row r="141" ht="17.6" spans="1:12">
      <c r="A141" s="13">
        <v>129</v>
      </c>
      <c r="B141" s="16">
        <f t="shared" ref="B141:B204" si="21">EDATE(B140,1)</f>
        <v>47969</v>
      </c>
      <c r="C141" s="18">
        <f t="shared" si="16"/>
        <v>0.00429166666666667</v>
      </c>
      <c r="D141" s="7">
        <f t="shared" ref="D141:D204" si="22">E141+F141</f>
        <v>2211.83291951169</v>
      </c>
      <c r="E141" s="7">
        <f t="shared" ref="E141:E204" si="23">H140*C141</f>
        <v>1103.51510448996</v>
      </c>
      <c r="F141" s="7">
        <f t="shared" si="17"/>
        <v>1108.31781502172</v>
      </c>
      <c r="G141" s="23"/>
      <c r="H141" s="7">
        <f t="shared" ref="H141:H204" si="24">H140-F141-G141</f>
        <v>256021.415270018</v>
      </c>
      <c r="J141" s="27">
        <f t="shared" si="20"/>
        <v>0</v>
      </c>
      <c r="K141" s="27">
        <f t="shared" si="18"/>
        <v>0.9</v>
      </c>
      <c r="L141">
        <f t="shared" si="19"/>
        <v>0</v>
      </c>
    </row>
    <row r="142" ht="17.6" spans="1:12">
      <c r="A142" s="13">
        <v>130</v>
      </c>
      <c r="B142" s="16">
        <f t="shared" si="21"/>
        <v>48000</v>
      </c>
      <c r="C142" s="18">
        <f t="shared" ref="C142:C205" si="25">C141</f>
        <v>0.00429166666666667</v>
      </c>
      <c r="D142" s="7">
        <f t="shared" si="22"/>
        <v>2207.07638888889</v>
      </c>
      <c r="E142" s="7">
        <f t="shared" si="23"/>
        <v>1098.75857386716</v>
      </c>
      <c r="F142" s="7">
        <f t="shared" si="17"/>
        <v>1108.31781502172</v>
      </c>
      <c r="G142" s="23"/>
      <c r="H142" s="7">
        <f t="shared" si="24"/>
        <v>254913.097454997</v>
      </c>
      <c r="J142" s="27">
        <f t="shared" si="20"/>
        <v>0</v>
      </c>
      <c r="K142" s="27">
        <f t="shared" si="18"/>
        <v>0.9</v>
      </c>
      <c r="L142">
        <f t="shared" si="19"/>
        <v>0</v>
      </c>
    </row>
    <row r="143" ht="17.6" spans="1:12">
      <c r="A143" s="13">
        <v>131</v>
      </c>
      <c r="B143" s="16">
        <f t="shared" si="21"/>
        <v>48030</v>
      </c>
      <c r="C143" s="18">
        <f t="shared" si="25"/>
        <v>0.00429166666666667</v>
      </c>
      <c r="D143" s="7">
        <f t="shared" si="22"/>
        <v>2202.31985826608</v>
      </c>
      <c r="E143" s="7">
        <f t="shared" si="23"/>
        <v>1094.00204324436</v>
      </c>
      <c r="F143" s="7">
        <f t="shared" ref="F143:F206" si="26">H142/($B$4-A143-L142+1)</f>
        <v>1108.31781502172</v>
      </c>
      <c r="G143" s="23"/>
      <c r="H143" s="7">
        <f t="shared" si="24"/>
        <v>253804.779639975</v>
      </c>
      <c r="J143" s="27">
        <f t="shared" si="20"/>
        <v>0</v>
      </c>
      <c r="K143" s="27">
        <f t="shared" si="18"/>
        <v>0.9</v>
      </c>
      <c r="L143">
        <f t="shared" si="19"/>
        <v>0</v>
      </c>
    </row>
    <row r="144" ht="17.6" spans="1:12">
      <c r="A144" s="13">
        <v>132</v>
      </c>
      <c r="B144" s="16">
        <f t="shared" si="21"/>
        <v>48061</v>
      </c>
      <c r="C144" s="18">
        <f t="shared" si="25"/>
        <v>0.00429166666666667</v>
      </c>
      <c r="D144" s="7">
        <f t="shared" si="22"/>
        <v>2197.56332764328</v>
      </c>
      <c r="E144" s="7">
        <f t="shared" si="23"/>
        <v>1089.24551262156</v>
      </c>
      <c r="F144" s="7">
        <f t="shared" si="26"/>
        <v>1108.31781502172</v>
      </c>
      <c r="G144" s="23"/>
      <c r="H144" s="7">
        <f t="shared" si="24"/>
        <v>252696.461824953</v>
      </c>
      <c r="J144" s="27">
        <f t="shared" si="20"/>
        <v>0</v>
      </c>
      <c r="K144" s="27">
        <f t="shared" si="18"/>
        <v>0.9</v>
      </c>
      <c r="L144">
        <f t="shared" si="19"/>
        <v>0</v>
      </c>
    </row>
    <row r="145" ht="17.6" spans="1:12">
      <c r="A145" s="13">
        <v>133</v>
      </c>
      <c r="B145" s="16">
        <f t="shared" si="21"/>
        <v>48092</v>
      </c>
      <c r="C145" s="18">
        <f t="shared" si="25"/>
        <v>0.00429166666666667</v>
      </c>
      <c r="D145" s="7">
        <f t="shared" si="22"/>
        <v>2192.80679702048</v>
      </c>
      <c r="E145" s="7">
        <f t="shared" si="23"/>
        <v>1084.48898199876</v>
      </c>
      <c r="F145" s="7">
        <f t="shared" si="26"/>
        <v>1108.31781502172</v>
      </c>
      <c r="G145" s="23"/>
      <c r="H145" s="7">
        <f t="shared" si="24"/>
        <v>251588.144009931</v>
      </c>
      <c r="J145" s="27">
        <f t="shared" si="20"/>
        <v>0</v>
      </c>
      <c r="K145" s="27">
        <f t="shared" si="18"/>
        <v>0.9</v>
      </c>
      <c r="L145">
        <f t="shared" si="19"/>
        <v>0</v>
      </c>
    </row>
    <row r="146" ht="17.6" spans="1:12">
      <c r="A146" s="13">
        <v>134</v>
      </c>
      <c r="B146" s="16">
        <f t="shared" si="21"/>
        <v>48122</v>
      </c>
      <c r="C146" s="18">
        <f t="shared" si="25"/>
        <v>0.00429166666666667</v>
      </c>
      <c r="D146" s="7">
        <f t="shared" si="22"/>
        <v>2188.05026639768</v>
      </c>
      <c r="E146" s="7">
        <f t="shared" si="23"/>
        <v>1079.73245137596</v>
      </c>
      <c r="F146" s="7">
        <f t="shared" si="26"/>
        <v>1108.31781502172</v>
      </c>
      <c r="G146" s="23"/>
      <c r="H146" s="7">
        <f t="shared" si="24"/>
        <v>250479.82619491</v>
      </c>
      <c r="J146" s="27">
        <f t="shared" si="20"/>
        <v>0</v>
      </c>
      <c r="K146" s="27">
        <f t="shared" si="18"/>
        <v>0.9</v>
      </c>
      <c r="L146">
        <f t="shared" si="19"/>
        <v>0</v>
      </c>
    </row>
    <row r="147" ht="17.6" spans="1:12">
      <c r="A147" s="13">
        <v>135</v>
      </c>
      <c r="B147" s="16">
        <f t="shared" si="21"/>
        <v>48153</v>
      </c>
      <c r="C147" s="18">
        <f t="shared" si="25"/>
        <v>0.00429166666666667</v>
      </c>
      <c r="D147" s="7">
        <f t="shared" si="22"/>
        <v>2183.29373577488</v>
      </c>
      <c r="E147" s="7">
        <f t="shared" si="23"/>
        <v>1074.97592075315</v>
      </c>
      <c r="F147" s="7">
        <f t="shared" si="26"/>
        <v>1108.31781502172</v>
      </c>
      <c r="G147" s="23"/>
      <c r="H147" s="7">
        <f t="shared" si="24"/>
        <v>249371.508379888</v>
      </c>
      <c r="J147" s="27">
        <f t="shared" si="20"/>
        <v>0</v>
      </c>
      <c r="K147" s="27">
        <f t="shared" si="18"/>
        <v>0.9</v>
      </c>
      <c r="L147">
        <f t="shared" si="19"/>
        <v>0</v>
      </c>
    </row>
    <row r="148" ht="17.6" spans="1:12">
      <c r="A148" s="13">
        <v>136</v>
      </c>
      <c r="B148" s="16">
        <f t="shared" si="21"/>
        <v>48183</v>
      </c>
      <c r="C148" s="18">
        <f t="shared" si="25"/>
        <v>0.00429166666666667</v>
      </c>
      <c r="D148" s="7">
        <f t="shared" si="22"/>
        <v>2178.53720515208</v>
      </c>
      <c r="E148" s="7">
        <f t="shared" si="23"/>
        <v>1070.21939013035</v>
      </c>
      <c r="F148" s="7">
        <f t="shared" si="26"/>
        <v>1108.31781502172</v>
      </c>
      <c r="G148" s="23"/>
      <c r="H148" s="7">
        <f t="shared" si="24"/>
        <v>248263.190564866</v>
      </c>
      <c r="J148" s="27">
        <f t="shared" si="20"/>
        <v>0</v>
      </c>
      <c r="K148" s="27">
        <f t="shared" si="18"/>
        <v>0.9</v>
      </c>
      <c r="L148">
        <f t="shared" si="19"/>
        <v>0</v>
      </c>
    </row>
    <row r="149" ht="17.6" spans="1:12">
      <c r="A149" s="13">
        <v>137</v>
      </c>
      <c r="B149" s="16">
        <f t="shared" si="21"/>
        <v>48214</v>
      </c>
      <c r="C149" s="18">
        <f t="shared" si="25"/>
        <v>0.00429166666666667</v>
      </c>
      <c r="D149" s="7">
        <f t="shared" si="22"/>
        <v>2173.78067452927</v>
      </c>
      <c r="E149" s="7">
        <f t="shared" si="23"/>
        <v>1065.46285950755</v>
      </c>
      <c r="F149" s="7">
        <f t="shared" si="26"/>
        <v>1108.31781502172</v>
      </c>
      <c r="G149" s="23"/>
      <c r="H149" s="7">
        <f t="shared" si="24"/>
        <v>247154.872749844</v>
      </c>
      <c r="J149" s="27">
        <f t="shared" si="20"/>
        <v>0</v>
      </c>
      <c r="K149" s="27">
        <f t="shared" si="18"/>
        <v>0.9</v>
      </c>
      <c r="L149">
        <f t="shared" si="19"/>
        <v>0</v>
      </c>
    </row>
    <row r="150" ht="17.6" spans="1:12">
      <c r="A150" s="13">
        <v>138</v>
      </c>
      <c r="B150" s="16">
        <f t="shared" si="21"/>
        <v>48245</v>
      </c>
      <c r="C150" s="18">
        <f t="shared" si="25"/>
        <v>0.00429166666666667</v>
      </c>
      <c r="D150" s="7">
        <f t="shared" si="22"/>
        <v>2169.02414390647</v>
      </c>
      <c r="E150" s="7">
        <f t="shared" si="23"/>
        <v>1060.70632888475</v>
      </c>
      <c r="F150" s="7">
        <f t="shared" si="26"/>
        <v>1108.31781502172</v>
      </c>
      <c r="G150" s="23"/>
      <c r="H150" s="7">
        <f t="shared" si="24"/>
        <v>246046.554934823</v>
      </c>
      <c r="J150" s="27">
        <f t="shared" si="20"/>
        <v>0</v>
      </c>
      <c r="K150" s="27">
        <f t="shared" ref="K150:K213" si="27">K149+J150</f>
        <v>0.9</v>
      </c>
      <c r="L150">
        <f t="shared" ref="L150:L213" si="28">ROUNDDOWN(K150,0)</f>
        <v>0</v>
      </c>
    </row>
    <row r="151" ht="17.6" spans="1:12">
      <c r="A151" s="13">
        <v>139</v>
      </c>
      <c r="B151" s="16">
        <f t="shared" si="21"/>
        <v>48274</v>
      </c>
      <c r="C151" s="18">
        <f t="shared" si="25"/>
        <v>0.00429166666666667</v>
      </c>
      <c r="D151" s="7">
        <f t="shared" si="22"/>
        <v>2164.26761328367</v>
      </c>
      <c r="E151" s="7">
        <f t="shared" si="23"/>
        <v>1055.94979826195</v>
      </c>
      <c r="F151" s="7">
        <f t="shared" si="26"/>
        <v>1108.31781502172</v>
      </c>
      <c r="G151" s="23"/>
      <c r="H151" s="7">
        <f t="shared" si="24"/>
        <v>244938.237119801</v>
      </c>
      <c r="J151" s="27">
        <f t="shared" si="20"/>
        <v>0</v>
      </c>
      <c r="K151" s="27">
        <f t="shared" si="27"/>
        <v>0.9</v>
      </c>
      <c r="L151">
        <f t="shared" si="28"/>
        <v>0</v>
      </c>
    </row>
    <row r="152" ht="17.6" spans="1:12">
      <c r="A152" s="13">
        <v>140</v>
      </c>
      <c r="B152" s="16">
        <f t="shared" si="21"/>
        <v>48305</v>
      </c>
      <c r="C152" s="18">
        <f t="shared" si="25"/>
        <v>0.00429166666666667</v>
      </c>
      <c r="D152" s="7">
        <f t="shared" si="22"/>
        <v>2159.51108266087</v>
      </c>
      <c r="E152" s="7">
        <f t="shared" si="23"/>
        <v>1051.19326763915</v>
      </c>
      <c r="F152" s="7">
        <f t="shared" si="26"/>
        <v>1108.31781502172</v>
      </c>
      <c r="G152" s="23"/>
      <c r="H152" s="7">
        <f t="shared" si="24"/>
        <v>243829.919304779</v>
      </c>
      <c r="J152" s="27">
        <f t="shared" si="20"/>
        <v>0</v>
      </c>
      <c r="K152" s="27">
        <f t="shared" si="27"/>
        <v>0.9</v>
      </c>
      <c r="L152">
        <f t="shared" si="28"/>
        <v>0</v>
      </c>
    </row>
    <row r="153" ht="17.6" spans="1:12">
      <c r="A153" s="13">
        <v>141</v>
      </c>
      <c r="B153" s="16">
        <f t="shared" si="21"/>
        <v>48335</v>
      </c>
      <c r="C153" s="18">
        <f t="shared" si="25"/>
        <v>0.00429166666666667</v>
      </c>
      <c r="D153" s="7">
        <f t="shared" si="22"/>
        <v>2154.75455203807</v>
      </c>
      <c r="E153" s="7">
        <f t="shared" si="23"/>
        <v>1046.43673701634</v>
      </c>
      <c r="F153" s="7">
        <f t="shared" si="26"/>
        <v>1108.31781502172</v>
      </c>
      <c r="G153" s="23"/>
      <c r="H153" s="7">
        <f t="shared" si="24"/>
        <v>242721.601489758</v>
      </c>
      <c r="J153" s="27">
        <f t="shared" ref="J153:J216" si="29">G153/($B$2/$B$4)</f>
        <v>0</v>
      </c>
      <c r="K153" s="27">
        <f t="shared" si="27"/>
        <v>0.9</v>
      </c>
      <c r="L153">
        <f t="shared" si="28"/>
        <v>0</v>
      </c>
    </row>
    <row r="154" ht="17.6" spans="1:12">
      <c r="A154" s="13">
        <v>142</v>
      </c>
      <c r="B154" s="16">
        <f t="shared" si="21"/>
        <v>48366</v>
      </c>
      <c r="C154" s="18">
        <f t="shared" si="25"/>
        <v>0.00429166666666667</v>
      </c>
      <c r="D154" s="7">
        <f t="shared" si="22"/>
        <v>2149.99802141527</v>
      </c>
      <c r="E154" s="7">
        <f t="shared" si="23"/>
        <v>1041.68020639354</v>
      </c>
      <c r="F154" s="7">
        <f t="shared" si="26"/>
        <v>1108.31781502172</v>
      </c>
      <c r="G154" s="23"/>
      <c r="H154" s="7">
        <f t="shared" si="24"/>
        <v>241613.283674736</v>
      </c>
      <c r="J154" s="27">
        <f t="shared" si="29"/>
        <v>0</v>
      </c>
      <c r="K154" s="27">
        <f t="shared" si="27"/>
        <v>0.9</v>
      </c>
      <c r="L154">
        <f t="shared" si="28"/>
        <v>0</v>
      </c>
    </row>
    <row r="155" ht="17.6" spans="1:12">
      <c r="A155" s="13">
        <v>143</v>
      </c>
      <c r="B155" s="16">
        <f t="shared" si="21"/>
        <v>48396</v>
      </c>
      <c r="C155" s="18">
        <f t="shared" si="25"/>
        <v>0.00429166666666667</v>
      </c>
      <c r="D155" s="7">
        <f t="shared" si="22"/>
        <v>2145.24149079246</v>
      </c>
      <c r="E155" s="7">
        <f t="shared" si="23"/>
        <v>1036.92367577074</v>
      </c>
      <c r="F155" s="7">
        <f t="shared" si="26"/>
        <v>1108.31781502172</v>
      </c>
      <c r="G155" s="23"/>
      <c r="H155" s="7">
        <f t="shared" si="24"/>
        <v>240504.965859714</v>
      </c>
      <c r="J155" s="27">
        <f t="shared" si="29"/>
        <v>0</v>
      </c>
      <c r="K155" s="27">
        <f t="shared" si="27"/>
        <v>0.9</v>
      </c>
      <c r="L155">
        <f t="shared" si="28"/>
        <v>0</v>
      </c>
    </row>
    <row r="156" ht="17.6" spans="1:12">
      <c r="A156" s="13">
        <v>144</v>
      </c>
      <c r="B156" s="16">
        <f t="shared" si="21"/>
        <v>48427</v>
      </c>
      <c r="C156" s="18">
        <f t="shared" si="25"/>
        <v>0.00429166666666667</v>
      </c>
      <c r="D156" s="7">
        <f t="shared" si="22"/>
        <v>2140.48496016966</v>
      </c>
      <c r="E156" s="7">
        <f t="shared" si="23"/>
        <v>1032.16714514794</v>
      </c>
      <c r="F156" s="7">
        <f t="shared" si="26"/>
        <v>1108.31781502172</v>
      </c>
      <c r="G156" s="23"/>
      <c r="H156" s="7">
        <f t="shared" si="24"/>
        <v>239396.648044692</v>
      </c>
      <c r="J156" s="27">
        <f t="shared" si="29"/>
        <v>0</v>
      </c>
      <c r="K156" s="27">
        <f t="shared" si="27"/>
        <v>0.9</v>
      </c>
      <c r="L156">
        <f t="shared" si="28"/>
        <v>0</v>
      </c>
    </row>
    <row r="157" ht="17.6" spans="1:12">
      <c r="A157" s="13">
        <v>145</v>
      </c>
      <c r="B157" s="16">
        <f t="shared" si="21"/>
        <v>48458</v>
      </c>
      <c r="C157" s="18">
        <f t="shared" si="25"/>
        <v>0.00429166666666667</v>
      </c>
      <c r="D157" s="7">
        <f t="shared" si="22"/>
        <v>2135.72842954686</v>
      </c>
      <c r="E157" s="7">
        <f t="shared" si="23"/>
        <v>1027.41061452514</v>
      </c>
      <c r="F157" s="7">
        <f t="shared" si="26"/>
        <v>1108.31781502172</v>
      </c>
      <c r="G157" s="23"/>
      <c r="H157" s="7">
        <f t="shared" si="24"/>
        <v>238288.330229671</v>
      </c>
      <c r="J157" s="27">
        <f t="shared" si="29"/>
        <v>0</v>
      </c>
      <c r="K157" s="27">
        <f t="shared" si="27"/>
        <v>0.9</v>
      </c>
      <c r="L157">
        <f t="shared" si="28"/>
        <v>0</v>
      </c>
    </row>
    <row r="158" ht="17.6" spans="1:12">
      <c r="A158" s="13">
        <v>146</v>
      </c>
      <c r="B158" s="16">
        <f t="shared" si="21"/>
        <v>48488</v>
      </c>
      <c r="C158" s="18">
        <f t="shared" si="25"/>
        <v>0.00429166666666667</v>
      </c>
      <c r="D158" s="7">
        <f t="shared" si="22"/>
        <v>2130.97189892406</v>
      </c>
      <c r="E158" s="7">
        <f t="shared" si="23"/>
        <v>1022.65408390234</v>
      </c>
      <c r="F158" s="7">
        <f t="shared" si="26"/>
        <v>1108.31781502172</v>
      </c>
      <c r="G158" s="23"/>
      <c r="H158" s="7">
        <f t="shared" si="24"/>
        <v>237180.012414649</v>
      </c>
      <c r="J158" s="27">
        <f t="shared" si="29"/>
        <v>0</v>
      </c>
      <c r="K158" s="27">
        <f t="shared" si="27"/>
        <v>0.9</v>
      </c>
      <c r="L158">
        <f t="shared" si="28"/>
        <v>0</v>
      </c>
    </row>
    <row r="159" ht="17.6" spans="1:12">
      <c r="A159" s="13">
        <v>147</v>
      </c>
      <c r="B159" s="16">
        <f t="shared" si="21"/>
        <v>48519</v>
      </c>
      <c r="C159" s="18">
        <f t="shared" si="25"/>
        <v>0.00429166666666667</v>
      </c>
      <c r="D159" s="7">
        <f t="shared" si="22"/>
        <v>2126.21536830126</v>
      </c>
      <c r="E159" s="7">
        <f t="shared" si="23"/>
        <v>1017.89755327953</v>
      </c>
      <c r="F159" s="7">
        <f t="shared" si="26"/>
        <v>1108.31781502172</v>
      </c>
      <c r="G159" s="23"/>
      <c r="H159" s="7">
        <f t="shared" si="24"/>
        <v>236071.694599627</v>
      </c>
      <c r="J159" s="27">
        <f t="shared" si="29"/>
        <v>0</v>
      </c>
      <c r="K159" s="27">
        <f t="shared" si="27"/>
        <v>0.9</v>
      </c>
      <c r="L159">
        <f t="shared" si="28"/>
        <v>0</v>
      </c>
    </row>
    <row r="160" ht="17.6" spans="1:12">
      <c r="A160" s="13">
        <v>148</v>
      </c>
      <c r="B160" s="16">
        <f t="shared" si="21"/>
        <v>48549</v>
      </c>
      <c r="C160" s="18">
        <f t="shared" si="25"/>
        <v>0.00429166666666667</v>
      </c>
      <c r="D160" s="7">
        <f t="shared" si="22"/>
        <v>2121.45883767846</v>
      </c>
      <c r="E160" s="7">
        <f t="shared" si="23"/>
        <v>1013.14102265673</v>
      </c>
      <c r="F160" s="7">
        <f t="shared" si="26"/>
        <v>1108.31781502172</v>
      </c>
      <c r="G160" s="23"/>
      <c r="H160" s="7">
        <f t="shared" si="24"/>
        <v>234963.376784605</v>
      </c>
      <c r="J160" s="27">
        <f t="shared" si="29"/>
        <v>0</v>
      </c>
      <c r="K160" s="27">
        <f t="shared" si="27"/>
        <v>0.9</v>
      </c>
      <c r="L160">
        <f t="shared" si="28"/>
        <v>0</v>
      </c>
    </row>
    <row r="161" ht="17.6" spans="1:12">
      <c r="A161" s="13">
        <v>149</v>
      </c>
      <c r="B161" s="16">
        <f t="shared" si="21"/>
        <v>48580</v>
      </c>
      <c r="C161" s="18">
        <f t="shared" si="25"/>
        <v>0.00429166666666667</v>
      </c>
      <c r="D161" s="7">
        <f t="shared" si="22"/>
        <v>2116.70230705566</v>
      </c>
      <c r="E161" s="7">
        <f t="shared" si="23"/>
        <v>1008.38449203393</v>
      </c>
      <c r="F161" s="7">
        <f t="shared" si="26"/>
        <v>1108.31781502172</v>
      </c>
      <c r="G161" s="23"/>
      <c r="H161" s="7">
        <f t="shared" si="24"/>
        <v>233855.058969584</v>
      </c>
      <c r="J161" s="27">
        <f t="shared" si="29"/>
        <v>0</v>
      </c>
      <c r="K161" s="27">
        <f t="shared" si="27"/>
        <v>0.9</v>
      </c>
      <c r="L161">
        <f t="shared" si="28"/>
        <v>0</v>
      </c>
    </row>
    <row r="162" ht="17.6" spans="1:12">
      <c r="A162" s="13">
        <v>150</v>
      </c>
      <c r="B162" s="16">
        <f t="shared" si="21"/>
        <v>48611</v>
      </c>
      <c r="C162" s="18">
        <f t="shared" si="25"/>
        <v>0.00429166666666667</v>
      </c>
      <c r="D162" s="7">
        <f t="shared" si="22"/>
        <v>2111.94577643285</v>
      </c>
      <c r="E162" s="7">
        <f t="shared" si="23"/>
        <v>1003.62796141113</v>
      </c>
      <c r="F162" s="7">
        <f t="shared" si="26"/>
        <v>1108.31781502172</v>
      </c>
      <c r="G162" s="23"/>
      <c r="H162" s="7">
        <f t="shared" si="24"/>
        <v>232746.741154562</v>
      </c>
      <c r="J162" s="27">
        <f t="shared" si="29"/>
        <v>0</v>
      </c>
      <c r="K162" s="27">
        <f t="shared" si="27"/>
        <v>0.9</v>
      </c>
      <c r="L162">
        <f t="shared" si="28"/>
        <v>0</v>
      </c>
    </row>
    <row r="163" ht="17.6" spans="1:12">
      <c r="A163" s="13">
        <v>151</v>
      </c>
      <c r="B163" s="16">
        <f t="shared" si="21"/>
        <v>48639</v>
      </c>
      <c r="C163" s="18">
        <f t="shared" si="25"/>
        <v>0.00429166666666667</v>
      </c>
      <c r="D163" s="7">
        <f t="shared" si="22"/>
        <v>2107.18924581005</v>
      </c>
      <c r="E163" s="7">
        <f t="shared" si="23"/>
        <v>998.871430788329</v>
      </c>
      <c r="F163" s="7">
        <f t="shared" si="26"/>
        <v>1108.31781502172</v>
      </c>
      <c r="G163" s="23"/>
      <c r="H163" s="7">
        <f t="shared" si="24"/>
        <v>231638.42333954</v>
      </c>
      <c r="J163" s="27">
        <f t="shared" si="29"/>
        <v>0</v>
      </c>
      <c r="K163" s="27">
        <f t="shared" si="27"/>
        <v>0.9</v>
      </c>
      <c r="L163">
        <f t="shared" si="28"/>
        <v>0</v>
      </c>
    </row>
    <row r="164" ht="17.6" spans="1:12">
      <c r="A164" s="13">
        <v>152</v>
      </c>
      <c r="B164" s="16">
        <f t="shared" si="21"/>
        <v>48670</v>
      </c>
      <c r="C164" s="18">
        <f t="shared" si="25"/>
        <v>0.00429166666666667</v>
      </c>
      <c r="D164" s="7">
        <f t="shared" si="22"/>
        <v>2102.43271518725</v>
      </c>
      <c r="E164" s="7">
        <f t="shared" si="23"/>
        <v>994.114900165527</v>
      </c>
      <c r="F164" s="7">
        <f t="shared" si="26"/>
        <v>1108.31781502172</v>
      </c>
      <c r="G164" s="23"/>
      <c r="H164" s="7">
        <f t="shared" si="24"/>
        <v>230530.105524519</v>
      </c>
      <c r="J164" s="27">
        <f t="shared" si="29"/>
        <v>0</v>
      </c>
      <c r="K164" s="27">
        <f t="shared" si="27"/>
        <v>0.9</v>
      </c>
      <c r="L164">
        <f t="shared" si="28"/>
        <v>0</v>
      </c>
    </row>
    <row r="165" ht="17.6" spans="1:12">
      <c r="A165" s="13">
        <v>153</v>
      </c>
      <c r="B165" s="16">
        <f t="shared" si="21"/>
        <v>48700</v>
      </c>
      <c r="C165" s="18">
        <f t="shared" si="25"/>
        <v>0.00429166666666667</v>
      </c>
      <c r="D165" s="7">
        <f t="shared" si="22"/>
        <v>2097.67618456445</v>
      </c>
      <c r="E165" s="7">
        <f t="shared" si="23"/>
        <v>989.358369542725</v>
      </c>
      <c r="F165" s="7">
        <f t="shared" si="26"/>
        <v>1108.31781502172</v>
      </c>
      <c r="G165" s="23"/>
      <c r="H165" s="7">
        <f t="shared" si="24"/>
        <v>229421.787709497</v>
      </c>
      <c r="J165" s="27">
        <f t="shared" si="29"/>
        <v>0</v>
      </c>
      <c r="K165" s="27">
        <f t="shared" si="27"/>
        <v>0.9</v>
      </c>
      <c r="L165">
        <f t="shared" si="28"/>
        <v>0</v>
      </c>
    </row>
    <row r="166" ht="17.6" spans="1:12">
      <c r="A166" s="13">
        <v>154</v>
      </c>
      <c r="B166" s="16">
        <f t="shared" si="21"/>
        <v>48731</v>
      </c>
      <c r="C166" s="18">
        <f t="shared" si="25"/>
        <v>0.00429166666666667</v>
      </c>
      <c r="D166" s="7">
        <f t="shared" si="22"/>
        <v>2092.91965394165</v>
      </c>
      <c r="E166" s="7">
        <f t="shared" si="23"/>
        <v>984.601838919924</v>
      </c>
      <c r="F166" s="7">
        <f t="shared" si="26"/>
        <v>1108.31781502172</v>
      </c>
      <c r="G166" s="23"/>
      <c r="H166" s="7">
        <f t="shared" si="24"/>
        <v>228313.469894475</v>
      </c>
      <c r="J166" s="27">
        <f t="shared" si="29"/>
        <v>0</v>
      </c>
      <c r="K166" s="27">
        <f t="shared" si="27"/>
        <v>0.9</v>
      </c>
      <c r="L166">
        <f t="shared" si="28"/>
        <v>0</v>
      </c>
    </row>
    <row r="167" ht="17.6" spans="1:12">
      <c r="A167" s="13">
        <v>155</v>
      </c>
      <c r="B167" s="16">
        <f t="shared" si="21"/>
        <v>48761</v>
      </c>
      <c r="C167" s="18">
        <f t="shared" si="25"/>
        <v>0.00429166666666667</v>
      </c>
      <c r="D167" s="7">
        <f t="shared" si="22"/>
        <v>2088.16312331885</v>
      </c>
      <c r="E167" s="7">
        <f t="shared" si="23"/>
        <v>979.845308297122</v>
      </c>
      <c r="F167" s="7">
        <f t="shared" si="26"/>
        <v>1108.31781502172</v>
      </c>
      <c r="G167" s="23"/>
      <c r="H167" s="7">
        <f t="shared" si="24"/>
        <v>227205.152079453</v>
      </c>
      <c r="J167" s="27">
        <f t="shared" si="29"/>
        <v>0</v>
      </c>
      <c r="K167" s="27">
        <f t="shared" si="27"/>
        <v>0.9</v>
      </c>
      <c r="L167">
        <f t="shared" si="28"/>
        <v>0</v>
      </c>
    </row>
    <row r="168" ht="17.6" spans="1:12">
      <c r="A168" s="13">
        <v>156</v>
      </c>
      <c r="B168" s="16">
        <f t="shared" si="21"/>
        <v>48792</v>
      </c>
      <c r="C168" s="18">
        <f t="shared" si="25"/>
        <v>0.00429166666666667</v>
      </c>
      <c r="D168" s="7">
        <f t="shared" si="22"/>
        <v>2083.40659269604</v>
      </c>
      <c r="E168" s="7">
        <f t="shared" si="23"/>
        <v>975.088777674321</v>
      </c>
      <c r="F168" s="7">
        <f t="shared" si="26"/>
        <v>1108.31781502172</v>
      </c>
      <c r="G168" s="23"/>
      <c r="H168" s="7">
        <f t="shared" si="24"/>
        <v>226096.834264432</v>
      </c>
      <c r="J168" s="27">
        <f t="shared" si="29"/>
        <v>0</v>
      </c>
      <c r="K168" s="27">
        <f t="shared" si="27"/>
        <v>0.9</v>
      </c>
      <c r="L168">
        <f t="shared" si="28"/>
        <v>0</v>
      </c>
    </row>
    <row r="169" ht="17.6" spans="1:12">
      <c r="A169" s="13">
        <v>157</v>
      </c>
      <c r="B169" s="16">
        <f t="shared" si="21"/>
        <v>48823</v>
      </c>
      <c r="C169" s="18">
        <f t="shared" si="25"/>
        <v>0.00429166666666667</v>
      </c>
      <c r="D169" s="7">
        <f t="shared" si="22"/>
        <v>2078.65006207324</v>
      </c>
      <c r="E169" s="7">
        <f t="shared" si="23"/>
        <v>970.332247051519</v>
      </c>
      <c r="F169" s="7">
        <f t="shared" si="26"/>
        <v>1108.31781502172</v>
      </c>
      <c r="G169" s="23"/>
      <c r="H169" s="7">
        <f t="shared" si="24"/>
        <v>224988.51644941</v>
      </c>
      <c r="J169" s="27">
        <f t="shared" si="29"/>
        <v>0</v>
      </c>
      <c r="K169" s="27">
        <f t="shared" si="27"/>
        <v>0.9</v>
      </c>
      <c r="L169">
        <f t="shared" si="28"/>
        <v>0</v>
      </c>
    </row>
    <row r="170" ht="17.6" spans="1:12">
      <c r="A170" s="13">
        <v>158</v>
      </c>
      <c r="B170" s="16">
        <f t="shared" si="21"/>
        <v>48853</v>
      </c>
      <c r="C170" s="18">
        <f t="shared" si="25"/>
        <v>0.00429166666666667</v>
      </c>
      <c r="D170" s="7">
        <f t="shared" si="22"/>
        <v>2073.89353145044</v>
      </c>
      <c r="E170" s="7">
        <f t="shared" si="23"/>
        <v>965.575716428717</v>
      </c>
      <c r="F170" s="7">
        <f t="shared" si="26"/>
        <v>1108.31781502172</v>
      </c>
      <c r="G170" s="23"/>
      <c r="H170" s="7">
        <f t="shared" si="24"/>
        <v>223880.198634388</v>
      </c>
      <c r="J170" s="27">
        <f t="shared" si="29"/>
        <v>0</v>
      </c>
      <c r="K170" s="27">
        <f t="shared" si="27"/>
        <v>0.9</v>
      </c>
      <c r="L170">
        <f t="shared" si="28"/>
        <v>0</v>
      </c>
    </row>
    <row r="171" ht="17.6" spans="1:12">
      <c r="A171" s="13">
        <v>159</v>
      </c>
      <c r="B171" s="16">
        <f t="shared" si="21"/>
        <v>48884</v>
      </c>
      <c r="C171" s="18">
        <f t="shared" si="25"/>
        <v>0.00429166666666667</v>
      </c>
      <c r="D171" s="7">
        <f t="shared" si="22"/>
        <v>2069.13700082764</v>
      </c>
      <c r="E171" s="7">
        <f t="shared" si="23"/>
        <v>960.819185805916</v>
      </c>
      <c r="F171" s="7">
        <f t="shared" si="26"/>
        <v>1108.31781502172</v>
      </c>
      <c r="G171" s="23"/>
      <c r="H171" s="7">
        <f t="shared" si="24"/>
        <v>222771.880819366</v>
      </c>
      <c r="J171" s="27">
        <f t="shared" si="29"/>
        <v>0</v>
      </c>
      <c r="K171" s="27">
        <f t="shared" si="27"/>
        <v>0.9</v>
      </c>
      <c r="L171">
        <f t="shared" si="28"/>
        <v>0</v>
      </c>
    </row>
    <row r="172" ht="17.6" spans="1:12">
      <c r="A172" s="13">
        <v>160</v>
      </c>
      <c r="B172" s="16">
        <f t="shared" si="21"/>
        <v>48914</v>
      </c>
      <c r="C172" s="18">
        <f t="shared" si="25"/>
        <v>0.00429166666666667</v>
      </c>
      <c r="D172" s="7">
        <f t="shared" si="22"/>
        <v>2064.38047020484</v>
      </c>
      <c r="E172" s="7">
        <f t="shared" si="23"/>
        <v>956.062655183114</v>
      </c>
      <c r="F172" s="7">
        <f t="shared" si="26"/>
        <v>1108.31781502172</v>
      </c>
      <c r="G172" s="23"/>
      <c r="H172" s="7">
        <f t="shared" si="24"/>
        <v>221663.563004345</v>
      </c>
      <c r="J172" s="27">
        <f t="shared" si="29"/>
        <v>0</v>
      </c>
      <c r="K172" s="27">
        <f t="shared" si="27"/>
        <v>0.9</v>
      </c>
      <c r="L172">
        <f t="shared" si="28"/>
        <v>0</v>
      </c>
    </row>
    <row r="173" ht="17.6" spans="1:12">
      <c r="A173" s="13">
        <v>161</v>
      </c>
      <c r="B173" s="16">
        <f t="shared" si="21"/>
        <v>48945</v>
      </c>
      <c r="C173" s="18">
        <f t="shared" si="25"/>
        <v>0.00429166666666667</v>
      </c>
      <c r="D173" s="7">
        <f t="shared" si="22"/>
        <v>2059.62393958204</v>
      </c>
      <c r="E173" s="7">
        <f t="shared" si="23"/>
        <v>951.306124560313</v>
      </c>
      <c r="F173" s="7">
        <f t="shared" si="26"/>
        <v>1108.31781502172</v>
      </c>
      <c r="G173" s="23"/>
      <c r="H173" s="7">
        <f t="shared" si="24"/>
        <v>220555.245189323</v>
      </c>
      <c r="J173" s="27">
        <f t="shared" si="29"/>
        <v>0</v>
      </c>
      <c r="K173" s="27">
        <f t="shared" si="27"/>
        <v>0.9</v>
      </c>
      <c r="L173">
        <f t="shared" si="28"/>
        <v>0</v>
      </c>
    </row>
    <row r="174" ht="17.6" spans="1:12">
      <c r="A174" s="13">
        <v>162</v>
      </c>
      <c r="B174" s="16">
        <f t="shared" si="21"/>
        <v>48976</v>
      </c>
      <c r="C174" s="18">
        <f t="shared" si="25"/>
        <v>0.00429166666666667</v>
      </c>
      <c r="D174" s="7">
        <f t="shared" si="22"/>
        <v>2054.86740895923</v>
      </c>
      <c r="E174" s="7">
        <f t="shared" si="23"/>
        <v>946.549593937511</v>
      </c>
      <c r="F174" s="7">
        <f t="shared" si="26"/>
        <v>1108.31781502172</v>
      </c>
      <c r="G174" s="23"/>
      <c r="H174" s="7">
        <f t="shared" si="24"/>
        <v>219446.927374301</v>
      </c>
      <c r="J174" s="27">
        <f t="shared" si="29"/>
        <v>0</v>
      </c>
      <c r="K174" s="27">
        <f t="shared" si="27"/>
        <v>0.9</v>
      </c>
      <c r="L174">
        <f t="shared" si="28"/>
        <v>0</v>
      </c>
    </row>
    <row r="175" ht="17.6" spans="1:12">
      <c r="A175" s="13">
        <v>163</v>
      </c>
      <c r="B175" s="16">
        <f t="shared" si="21"/>
        <v>49004</v>
      </c>
      <c r="C175" s="18">
        <f t="shared" si="25"/>
        <v>0.00429166666666667</v>
      </c>
      <c r="D175" s="7">
        <f t="shared" si="22"/>
        <v>2050.11087833643</v>
      </c>
      <c r="E175" s="7">
        <f t="shared" si="23"/>
        <v>941.79306331471</v>
      </c>
      <c r="F175" s="7">
        <f t="shared" si="26"/>
        <v>1108.31781502172</v>
      </c>
      <c r="G175" s="23"/>
      <c r="H175" s="7">
        <f t="shared" si="24"/>
        <v>218338.60955928</v>
      </c>
      <c r="J175" s="27">
        <f t="shared" si="29"/>
        <v>0</v>
      </c>
      <c r="K175" s="27">
        <f t="shared" si="27"/>
        <v>0.9</v>
      </c>
      <c r="L175">
        <f t="shared" si="28"/>
        <v>0</v>
      </c>
    </row>
    <row r="176" ht="17.6" spans="1:12">
      <c r="A176" s="13">
        <v>164</v>
      </c>
      <c r="B176" s="16">
        <f t="shared" si="21"/>
        <v>49035</v>
      </c>
      <c r="C176" s="18">
        <f t="shared" si="25"/>
        <v>0.00429166666666667</v>
      </c>
      <c r="D176" s="7">
        <f t="shared" si="22"/>
        <v>2045.35434771363</v>
      </c>
      <c r="E176" s="7">
        <f t="shared" si="23"/>
        <v>937.036532691908</v>
      </c>
      <c r="F176" s="7">
        <f t="shared" si="26"/>
        <v>1108.31781502172</v>
      </c>
      <c r="G176" s="23"/>
      <c r="H176" s="7">
        <f t="shared" si="24"/>
        <v>217230.291744258</v>
      </c>
      <c r="J176" s="27">
        <f t="shared" si="29"/>
        <v>0</v>
      </c>
      <c r="K176" s="27">
        <f t="shared" si="27"/>
        <v>0.9</v>
      </c>
      <c r="L176">
        <f t="shared" si="28"/>
        <v>0</v>
      </c>
    </row>
    <row r="177" ht="17.6" spans="1:12">
      <c r="A177" s="13">
        <v>165</v>
      </c>
      <c r="B177" s="16">
        <f t="shared" si="21"/>
        <v>49065</v>
      </c>
      <c r="C177" s="18">
        <f t="shared" si="25"/>
        <v>0.00429166666666667</v>
      </c>
      <c r="D177" s="7">
        <f t="shared" si="22"/>
        <v>2040.59781709083</v>
      </c>
      <c r="E177" s="7">
        <f t="shared" si="23"/>
        <v>932.280002069106</v>
      </c>
      <c r="F177" s="7">
        <f t="shared" si="26"/>
        <v>1108.31781502172</v>
      </c>
      <c r="G177" s="23"/>
      <c r="H177" s="7">
        <f t="shared" si="24"/>
        <v>216121.973929236</v>
      </c>
      <c r="J177" s="27">
        <f t="shared" si="29"/>
        <v>0</v>
      </c>
      <c r="K177" s="27">
        <f t="shared" si="27"/>
        <v>0.9</v>
      </c>
      <c r="L177">
        <f t="shared" si="28"/>
        <v>0</v>
      </c>
    </row>
    <row r="178" ht="17.6" spans="1:12">
      <c r="A178" s="13">
        <v>166</v>
      </c>
      <c r="B178" s="16">
        <f t="shared" si="21"/>
        <v>49096</v>
      </c>
      <c r="C178" s="18">
        <f t="shared" si="25"/>
        <v>0.00429166666666667</v>
      </c>
      <c r="D178" s="7">
        <f t="shared" si="22"/>
        <v>2035.84128646803</v>
      </c>
      <c r="E178" s="7">
        <f t="shared" si="23"/>
        <v>927.523471446305</v>
      </c>
      <c r="F178" s="7">
        <f t="shared" si="26"/>
        <v>1108.31781502172</v>
      </c>
      <c r="G178" s="23"/>
      <c r="H178" s="7">
        <f t="shared" si="24"/>
        <v>215013.656114214</v>
      </c>
      <c r="J178" s="27">
        <f t="shared" si="29"/>
        <v>0</v>
      </c>
      <c r="K178" s="27">
        <f t="shared" si="27"/>
        <v>0.9</v>
      </c>
      <c r="L178">
        <f t="shared" si="28"/>
        <v>0</v>
      </c>
    </row>
    <row r="179" ht="17.6" spans="1:12">
      <c r="A179" s="13">
        <v>167</v>
      </c>
      <c r="B179" s="16">
        <f t="shared" si="21"/>
        <v>49126</v>
      </c>
      <c r="C179" s="18">
        <f t="shared" si="25"/>
        <v>0.00429166666666667</v>
      </c>
      <c r="D179" s="7">
        <f t="shared" si="22"/>
        <v>2031.08475584523</v>
      </c>
      <c r="E179" s="7">
        <f t="shared" si="23"/>
        <v>922.766940823503</v>
      </c>
      <c r="F179" s="7">
        <f t="shared" si="26"/>
        <v>1108.31781502172</v>
      </c>
      <c r="G179" s="23"/>
      <c r="H179" s="7">
        <f t="shared" si="24"/>
        <v>213905.338299193</v>
      </c>
      <c r="J179" s="27">
        <f t="shared" si="29"/>
        <v>0</v>
      </c>
      <c r="K179" s="27">
        <f t="shared" si="27"/>
        <v>0.9</v>
      </c>
      <c r="L179">
        <f t="shared" si="28"/>
        <v>0</v>
      </c>
    </row>
    <row r="180" ht="17.6" spans="1:12">
      <c r="A180" s="13">
        <v>168</v>
      </c>
      <c r="B180" s="16">
        <f t="shared" si="21"/>
        <v>49157</v>
      </c>
      <c r="C180" s="18">
        <f t="shared" si="25"/>
        <v>0.00429166666666667</v>
      </c>
      <c r="D180" s="7">
        <f t="shared" si="22"/>
        <v>2026.32822522242</v>
      </c>
      <c r="E180" s="7">
        <f t="shared" si="23"/>
        <v>918.010410200702</v>
      </c>
      <c r="F180" s="7">
        <f t="shared" si="26"/>
        <v>1108.31781502172</v>
      </c>
      <c r="G180" s="23"/>
      <c r="H180" s="7">
        <f t="shared" si="24"/>
        <v>212797.020484171</v>
      </c>
      <c r="J180" s="27">
        <f t="shared" si="29"/>
        <v>0</v>
      </c>
      <c r="K180" s="27">
        <f t="shared" si="27"/>
        <v>0.9</v>
      </c>
      <c r="L180">
        <f t="shared" si="28"/>
        <v>0</v>
      </c>
    </row>
    <row r="181" ht="17.6" spans="1:12">
      <c r="A181" s="13">
        <v>169</v>
      </c>
      <c r="B181" s="16">
        <f t="shared" si="21"/>
        <v>49188</v>
      </c>
      <c r="C181" s="18">
        <f t="shared" si="25"/>
        <v>0.00429166666666667</v>
      </c>
      <c r="D181" s="7">
        <f t="shared" si="22"/>
        <v>2021.57169459962</v>
      </c>
      <c r="E181" s="7">
        <f t="shared" si="23"/>
        <v>913.2538795779</v>
      </c>
      <c r="F181" s="7">
        <f t="shared" si="26"/>
        <v>1108.31781502172</v>
      </c>
      <c r="G181" s="23"/>
      <c r="H181" s="7">
        <f t="shared" si="24"/>
        <v>211688.702669149</v>
      </c>
      <c r="J181" s="27">
        <f t="shared" si="29"/>
        <v>0</v>
      </c>
      <c r="K181" s="27">
        <f t="shared" si="27"/>
        <v>0.9</v>
      </c>
      <c r="L181">
        <f t="shared" si="28"/>
        <v>0</v>
      </c>
    </row>
    <row r="182" ht="17.6" spans="1:12">
      <c r="A182" s="13">
        <v>170</v>
      </c>
      <c r="B182" s="16">
        <f t="shared" si="21"/>
        <v>49218</v>
      </c>
      <c r="C182" s="18">
        <f t="shared" si="25"/>
        <v>0.00429166666666667</v>
      </c>
      <c r="D182" s="7">
        <f t="shared" si="22"/>
        <v>2016.81516397682</v>
      </c>
      <c r="E182" s="7">
        <f t="shared" si="23"/>
        <v>908.497348955098</v>
      </c>
      <c r="F182" s="7">
        <f t="shared" si="26"/>
        <v>1108.31781502172</v>
      </c>
      <c r="G182" s="23"/>
      <c r="H182" s="7">
        <f t="shared" si="24"/>
        <v>210580.384854127</v>
      </c>
      <c r="J182" s="27">
        <f t="shared" si="29"/>
        <v>0</v>
      </c>
      <c r="K182" s="27">
        <f t="shared" si="27"/>
        <v>0.9</v>
      </c>
      <c r="L182">
        <f t="shared" si="28"/>
        <v>0</v>
      </c>
    </row>
    <row r="183" ht="17.6" spans="1:12">
      <c r="A183" s="13">
        <v>171</v>
      </c>
      <c r="B183" s="16">
        <f t="shared" si="21"/>
        <v>49249</v>
      </c>
      <c r="C183" s="18">
        <f t="shared" si="25"/>
        <v>0.00429166666666667</v>
      </c>
      <c r="D183" s="7">
        <f t="shared" si="22"/>
        <v>2012.05863335402</v>
      </c>
      <c r="E183" s="7">
        <f t="shared" si="23"/>
        <v>903.740818332297</v>
      </c>
      <c r="F183" s="7">
        <f t="shared" si="26"/>
        <v>1108.31781502172</v>
      </c>
      <c r="G183" s="23"/>
      <c r="H183" s="7">
        <f t="shared" si="24"/>
        <v>209472.067039106</v>
      </c>
      <c r="J183" s="27">
        <f t="shared" si="29"/>
        <v>0</v>
      </c>
      <c r="K183" s="27">
        <f t="shared" si="27"/>
        <v>0.9</v>
      </c>
      <c r="L183">
        <f t="shared" si="28"/>
        <v>0</v>
      </c>
    </row>
    <row r="184" ht="17.6" spans="1:12">
      <c r="A184" s="13">
        <v>172</v>
      </c>
      <c r="B184" s="16">
        <f t="shared" si="21"/>
        <v>49279</v>
      </c>
      <c r="C184" s="18">
        <f t="shared" si="25"/>
        <v>0.00429166666666667</v>
      </c>
      <c r="D184" s="7">
        <f t="shared" si="22"/>
        <v>2007.30210273122</v>
      </c>
      <c r="E184" s="7">
        <f t="shared" si="23"/>
        <v>898.984287709495</v>
      </c>
      <c r="F184" s="7">
        <f t="shared" si="26"/>
        <v>1108.31781502172</v>
      </c>
      <c r="G184" s="23"/>
      <c r="H184" s="7">
        <f t="shared" si="24"/>
        <v>208363.749224084</v>
      </c>
      <c r="J184" s="27">
        <f t="shared" si="29"/>
        <v>0</v>
      </c>
      <c r="K184" s="27">
        <f t="shared" si="27"/>
        <v>0.9</v>
      </c>
      <c r="L184">
        <f t="shared" si="28"/>
        <v>0</v>
      </c>
    </row>
    <row r="185" ht="17.6" spans="1:12">
      <c r="A185" s="13">
        <v>173</v>
      </c>
      <c r="B185" s="16">
        <f t="shared" si="21"/>
        <v>49310</v>
      </c>
      <c r="C185" s="18">
        <f t="shared" si="25"/>
        <v>0.00429166666666667</v>
      </c>
      <c r="D185" s="7">
        <f t="shared" si="22"/>
        <v>2002.54557210842</v>
      </c>
      <c r="E185" s="7">
        <f t="shared" si="23"/>
        <v>894.227757086694</v>
      </c>
      <c r="F185" s="7">
        <f t="shared" si="26"/>
        <v>1108.31781502172</v>
      </c>
      <c r="G185" s="23"/>
      <c r="H185" s="7">
        <f t="shared" si="24"/>
        <v>207255.431409062</v>
      </c>
      <c r="J185" s="27">
        <f t="shared" si="29"/>
        <v>0</v>
      </c>
      <c r="K185" s="27">
        <f t="shared" si="27"/>
        <v>0.9</v>
      </c>
      <c r="L185">
        <f t="shared" si="28"/>
        <v>0</v>
      </c>
    </row>
    <row r="186" ht="17.6" spans="1:12">
      <c r="A186" s="13">
        <v>174</v>
      </c>
      <c r="B186" s="16">
        <f t="shared" si="21"/>
        <v>49341</v>
      </c>
      <c r="C186" s="18">
        <f t="shared" si="25"/>
        <v>0.00429166666666667</v>
      </c>
      <c r="D186" s="7">
        <f t="shared" si="22"/>
        <v>1997.78904148562</v>
      </c>
      <c r="E186" s="7">
        <f t="shared" si="23"/>
        <v>889.471226463892</v>
      </c>
      <c r="F186" s="7">
        <f t="shared" si="26"/>
        <v>1108.31781502172</v>
      </c>
      <c r="G186" s="23"/>
      <c r="H186" s="7">
        <f t="shared" si="24"/>
        <v>206147.113594041</v>
      </c>
      <c r="J186" s="27">
        <f t="shared" si="29"/>
        <v>0</v>
      </c>
      <c r="K186" s="27">
        <f t="shared" si="27"/>
        <v>0.9</v>
      </c>
      <c r="L186">
        <f t="shared" si="28"/>
        <v>0</v>
      </c>
    </row>
    <row r="187" ht="17.6" spans="1:12">
      <c r="A187" s="13">
        <v>175</v>
      </c>
      <c r="B187" s="16">
        <f t="shared" si="21"/>
        <v>49369</v>
      </c>
      <c r="C187" s="18">
        <f t="shared" si="25"/>
        <v>0.00429166666666667</v>
      </c>
      <c r="D187" s="7">
        <f t="shared" si="22"/>
        <v>1993.03251086281</v>
      </c>
      <c r="E187" s="7">
        <f t="shared" si="23"/>
        <v>884.71469584109</v>
      </c>
      <c r="F187" s="7">
        <f t="shared" si="26"/>
        <v>1108.31781502172</v>
      </c>
      <c r="G187" s="23"/>
      <c r="H187" s="7">
        <f t="shared" si="24"/>
        <v>205038.795779019</v>
      </c>
      <c r="J187" s="27">
        <f t="shared" si="29"/>
        <v>0</v>
      </c>
      <c r="K187" s="27">
        <f t="shared" si="27"/>
        <v>0.9</v>
      </c>
      <c r="L187">
        <f t="shared" si="28"/>
        <v>0</v>
      </c>
    </row>
    <row r="188" ht="17.6" spans="1:12">
      <c r="A188" s="13">
        <v>176</v>
      </c>
      <c r="B188" s="16">
        <f t="shared" si="21"/>
        <v>49400</v>
      </c>
      <c r="C188" s="18">
        <f t="shared" si="25"/>
        <v>0.00429166666666667</v>
      </c>
      <c r="D188" s="7">
        <f t="shared" si="22"/>
        <v>1988.27598024001</v>
      </c>
      <c r="E188" s="7">
        <f t="shared" si="23"/>
        <v>879.958165218289</v>
      </c>
      <c r="F188" s="7">
        <f t="shared" si="26"/>
        <v>1108.31781502172</v>
      </c>
      <c r="G188" s="23"/>
      <c r="H188" s="7">
        <f t="shared" si="24"/>
        <v>203930.477963997</v>
      </c>
      <c r="J188" s="27">
        <f t="shared" si="29"/>
        <v>0</v>
      </c>
      <c r="K188" s="27">
        <f t="shared" si="27"/>
        <v>0.9</v>
      </c>
      <c r="L188">
        <f t="shared" si="28"/>
        <v>0</v>
      </c>
    </row>
    <row r="189" ht="17.6" spans="1:12">
      <c r="A189" s="13">
        <v>177</v>
      </c>
      <c r="B189" s="16">
        <f t="shared" si="21"/>
        <v>49430</v>
      </c>
      <c r="C189" s="18">
        <f t="shared" si="25"/>
        <v>0.00429166666666667</v>
      </c>
      <c r="D189" s="7">
        <f t="shared" si="22"/>
        <v>1983.51944961721</v>
      </c>
      <c r="E189" s="7">
        <f t="shared" si="23"/>
        <v>875.201634595487</v>
      </c>
      <c r="F189" s="7">
        <f t="shared" si="26"/>
        <v>1108.31781502172</v>
      </c>
      <c r="G189" s="23"/>
      <c r="H189" s="7">
        <f t="shared" si="24"/>
        <v>202822.160148975</v>
      </c>
      <c r="J189" s="27">
        <f t="shared" si="29"/>
        <v>0</v>
      </c>
      <c r="K189" s="27">
        <f t="shared" si="27"/>
        <v>0.9</v>
      </c>
      <c r="L189">
        <f t="shared" si="28"/>
        <v>0</v>
      </c>
    </row>
    <row r="190" ht="17.6" spans="1:12">
      <c r="A190" s="13">
        <v>178</v>
      </c>
      <c r="B190" s="16">
        <f t="shared" si="21"/>
        <v>49461</v>
      </c>
      <c r="C190" s="18">
        <f t="shared" si="25"/>
        <v>0.00429166666666667</v>
      </c>
      <c r="D190" s="7">
        <f t="shared" si="22"/>
        <v>1978.76291899441</v>
      </c>
      <c r="E190" s="7">
        <f t="shared" si="23"/>
        <v>870.445103972686</v>
      </c>
      <c r="F190" s="7">
        <f t="shared" si="26"/>
        <v>1108.31781502172</v>
      </c>
      <c r="G190" s="23"/>
      <c r="H190" s="7">
        <f t="shared" si="24"/>
        <v>201713.842333954</v>
      </c>
      <c r="J190" s="27">
        <f t="shared" si="29"/>
        <v>0</v>
      </c>
      <c r="K190" s="27">
        <f t="shared" si="27"/>
        <v>0.9</v>
      </c>
      <c r="L190">
        <f t="shared" si="28"/>
        <v>0</v>
      </c>
    </row>
    <row r="191" ht="17.6" spans="1:12">
      <c r="A191" s="13">
        <v>179</v>
      </c>
      <c r="B191" s="16">
        <f t="shared" si="21"/>
        <v>49491</v>
      </c>
      <c r="C191" s="18">
        <f t="shared" si="25"/>
        <v>0.00429166666666667</v>
      </c>
      <c r="D191" s="7">
        <f t="shared" si="22"/>
        <v>1974.00638837161</v>
      </c>
      <c r="E191" s="7">
        <f t="shared" si="23"/>
        <v>865.688573349884</v>
      </c>
      <c r="F191" s="7">
        <f t="shared" si="26"/>
        <v>1108.31781502172</v>
      </c>
      <c r="G191" s="23"/>
      <c r="H191" s="7">
        <f t="shared" si="24"/>
        <v>200605.524518932</v>
      </c>
      <c r="J191" s="27">
        <f t="shared" si="29"/>
        <v>0</v>
      </c>
      <c r="K191" s="27">
        <f t="shared" si="27"/>
        <v>0.9</v>
      </c>
      <c r="L191">
        <f t="shared" si="28"/>
        <v>0</v>
      </c>
    </row>
    <row r="192" ht="17.6" spans="1:12">
      <c r="A192" s="13">
        <v>180</v>
      </c>
      <c r="B192" s="16">
        <f t="shared" si="21"/>
        <v>49522</v>
      </c>
      <c r="C192" s="18">
        <f t="shared" si="25"/>
        <v>0.00429166666666667</v>
      </c>
      <c r="D192" s="7">
        <f t="shared" si="22"/>
        <v>1969.24985774881</v>
      </c>
      <c r="E192" s="7">
        <f t="shared" si="23"/>
        <v>860.932042727083</v>
      </c>
      <c r="F192" s="7">
        <f t="shared" si="26"/>
        <v>1108.31781502172</v>
      </c>
      <c r="G192" s="23"/>
      <c r="H192" s="7">
        <f t="shared" si="24"/>
        <v>199497.20670391</v>
      </c>
      <c r="J192" s="27">
        <f t="shared" si="29"/>
        <v>0</v>
      </c>
      <c r="K192" s="27">
        <f t="shared" si="27"/>
        <v>0.9</v>
      </c>
      <c r="L192">
        <f t="shared" si="28"/>
        <v>0</v>
      </c>
    </row>
    <row r="193" ht="17.6" spans="1:12">
      <c r="A193" s="13">
        <v>181</v>
      </c>
      <c r="B193" s="16">
        <f t="shared" si="21"/>
        <v>49553</v>
      </c>
      <c r="C193" s="18">
        <f t="shared" si="25"/>
        <v>0.00429166666666667</v>
      </c>
      <c r="D193" s="7">
        <f t="shared" si="22"/>
        <v>1964.493327126</v>
      </c>
      <c r="E193" s="7">
        <f t="shared" si="23"/>
        <v>856.175512104281</v>
      </c>
      <c r="F193" s="7">
        <f t="shared" si="26"/>
        <v>1108.31781502172</v>
      </c>
      <c r="G193" s="23"/>
      <c r="H193" s="7">
        <f t="shared" si="24"/>
        <v>198388.888888888</v>
      </c>
      <c r="J193" s="27">
        <f t="shared" si="29"/>
        <v>0</v>
      </c>
      <c r="K193" s="27">
        <f t="shared" si="27"/>
        <v>0.9</v>
      </c>
      <c r="L193">
        <f t="shared" si="28"/>
        <v>0</v>
      </c>
    </row>
    <row r="194" ht="17.6" spans="1:12">
      <c r="A194" s="13">
        <v>182</v>
      </c>
      <c r="B194" s="16">
        <f t="shared" si="21"/>
        <v>49583</v>
      </c>
      <c r="C194" s="18">
        <f t="shared" si="25"/>
        <v>0.00429166666666667</v>
      </c>
      <c r="D194" s="7">
        <f t="shared" si="22"/>
        <v>1959.7367965032</v>
      </c>
      <c r="E194" s="7">
        <f t="shared" si="23"/>
        <v>851.418981481479</v>
      </c>
      <c r="F194" s="7">
        <f t="shared" si="26"/>
        <v>1108.31781502172</v>
      </c>
      <c r="G194" s="23"/>
      <c r="H194" s="7">
        <f t="shared" si="24"/>
        <v>197280.571073867</v>
      </c>
      <c r="J194" s="27">
        <f t="shared" si="29"/>
        <v>0</v>
      </c>
      <c r="K194" s="27">
        <f t="shared" si="27"/>
        <v>0.9</v>
      </c>
      <c r="L194">
        <f t="shared" si="28"/>
        <v>0</v>
      </c>
    </row>
    <row r="195" ht="17.6" spans="1:12">
      <c r="A195" s="13">
        <v>183</v>
      </c>
      <c r="B195" s="16">
        <f t="shared" si="21"/>
        <v>49614</v>
      </c>
      <c r="C195" s="18">
        <f t="shared" si="25"/>
        <v>0.00429166666666667</v>
      </c>
      <c r="D195" s="7">
        <f t="shared" si="22"/>
        <v>1954.9802658804</v>
      </c>
      <c r="E195" s="7">
        <f t="shared" si="23"/>
        <v>846.662450858678</v>
      </c>
      <c r="F195" s="7">
        <f t="shared" si="26"/>
        <v>1108.31781502172</v>
      </c>
      <c r="G195" s="23"/>
      <c r="H195" s="7">
        <f t="shared" si="24"/>
        <v>196172.253258845</v>
      </c>
      <c r="J195" s="27">
        <f t="shared" si="29"/>
        <v>0</v>
      </c>
      <c r="K195" s="27">
        <f t="shared" si="27"/>
        <v>0.9</v>
      </c>
      <c r="L195">
        <f t="shared" si="28"/>
        <v>0</v>
      </c>
    </row>
    <row r="196" ht="17.6" spans="1:12">
      <c r="A196" s="13">
        <v>184</v>
      </c>
      <c r="B196" s="16">
        <f t="shared" si="21"/>
        <v>49644</v>
      </c>
      <c r="C196" s="18">
        <f t="shared" si="25"/>
        <v>0.00429166666666667</v>
      </c>
      <c r="D196" s="7">
        <f t="shared" si="22"/>
        <v>1950.2237352576</v>
      </c>
      <c r="E196" s="7">
        <f t="shared" si="23"/>
        <v>841.905920235876</v>
      </c>
      <c r="F196" s="7">
        <f t="shared" si="26"/>
        <v>1108.31781502172</v>
      </c>
      <c r="G196" s="23"/>
      <c r="H196" s="7">
        <f t="shared" si="24"/>
        <v>195063.935443823</v>
      </c>
      <c r="J196" s="27">
        <f t="shared" si="29"/>
        <v>0</v>
      </c>
      <c r="K196" s="27">
        <f t="shared" si="27"/>
        <v>0.9</v>
      </c>
      <c r="L196">
        <f t="shared" si="28"/>
        <v>0</v>
      </c>
    </row>
    <row r="197" ht="17.6" spans="1:12">
      <c r="A197" s="13">
        <v>185</v>
      </c>
      <c r="B197" s="16">
        <f t="shared" si="21"/>
        <v>49675</v>
      </c>
      <c r="C197" s="18">
        <f t="shared" si="25"/>
        <v>0.00429166666666667</v>
      </c>
      <c r="D197" s="7">
        <f t="shared" si="22"/>
        <v>1945.4672046348</v>
      </c>
      <c r="E197" s="7">
        <f t="shared" si="23"/>
        <v>837.149389613075</v>
      </c>
      <c r="F197" s="7">
        <f t="shared" si="26"/>
        <v>1108.31781502172</v>
      </c>
      <c r="G197" s="23"/>
      <c r="H197" s="7">
        <f t="shared" si="24"/>
        <v>193955.617628801</v>
      </c>
      <c r="J197" s="27">
        <f t="shared" si="29"/>
        <v>0</v>
      </c>
      <c r="K197" s="27">
        <f t="shared" si="27"/>
        <v>0.9</v>
      </c>
      <c r="L197">
        <f t="shared" si="28"/>
        <v>0</v>
      </c>
    </row>
    <row r="198" ht="17.6" spans="1:12">
      <c r="A198" s="13">
        <v>186</v>
      </c>
      <c r="B198" s="16">
        <f t="shared" si="21"/>
        <v>49706</v>
      </c>
      <c r="C198" s="18">
        <f t="shared" si="25"/>
        <v>0.00429166666666667</v>
      </c>
      <c r="D198" s="7">
        <f t="shared" si="22"/>
        <v>1940.710674012</v>
      </c>
      <c r="E198" s="7">
        <f t="shared" si="23"/>
        <v>832.392858990273</v>
      </c>
      <c r="F198" s="7">
        <f t="shared" si="26"/>
        <v>1108.31781502172</v>
      </c>
      <c r="G198" s="23"/>
      <c r="H198" s="7">
        <f t="shared" si="24"/>
        <v>192847.29981378</v>
      </c>
      <c r="J198" s="27">
        <f t="shared" si="29"/>
        <v>0</v>
      </c>
      <c r="K198" s="27">
        <f t="shared" si="27"/>
        <v>0.9</v>
      </c>
      <c r="L198">
        <f t="shared" si="28"/>
        <v>0</v>
      </c>
    </row>
    <row r="199" ht="17.6" spans="1:12">
      <c r="A199" s="13">
        <v>187</v>
      </c>
      <c r="B199" s="16">
        <f t="shared" si="21"/>
        <v>49735</v>
      </c>
      <c r="C199" s="18">
        <f t="shared" si="25"/>
        <v>0.00429166666666667</v>
      </c>
      <c r="D199" s="7">
        <f t="shared" si="22"/>
        <v>1935.95414338919</v>
      </c>
      <c r="E199" s="7">
        <f t="shared" si="23"/>
        <v>827.636328367471</v>
      </c>
      <c r="F199" s="7">
        <f t="shared" si="26"/>
        <v>1108.31781502172</v>
      </c>
      <c r="G199" s="23"/>
      <c r="H199" s="7">
        <f t="shared" si="24"/>
        <v>191738.981998758</v>
      </c>
      <c r="J199" s="27">
        <f t="shared" si="29"/>
        <v>0</v>
      </c>
      <c r="K199" s="27">
        <f t="shared" si="27"/>
        <v>0.9</v>
      </c>
      <c r="L199">
        <f t="shared" si="28"/>
        <v>0</v>
      </c>
    </row>
    <row r="200" ht="17.6" spans="1:12">
      <c r="A200" s="13">
        <v>188</v>
      </c>
      <c r="B200" s="16">
        <f t="shared" si="21"/>
        <v>49766</v>
      </c>
      <c r="C200" s="18">
        <f t="shared" si="25"/>
        <v>0.00429166666666667</v>
      </c>
      <c r="D200" s="7">
        <f t="shared" si="22"/>
        <v>1931.19761276639</v>
      </c>
      <c r="E200" s="7">
        <f t="shared" si="23"/>
        <v>822.87979774467</v>
      </c>
      <c r="F200" s="7">
        <f t="shared" si="26"/>
        <v>1108.31781502172</v>
      </c>
      <c r="G200" s="23"/>
      <c r="H200" s="7">
        <f t="shared" si="24"/>
        <v>190630.664183736</v>
      </c>
      <c r="J200" s="27">
        <f t="shared" si="29"/>
        <v>0</v>
      </c>
      <c r="K200" s="27">
        <f t="shared" si="27"/>
        <v>0.9</v>
      </c>
      <c r="L200">
        <f t="shared" si="28"/>
        <v>0</v>
      </c>
    </row>
    <row r="201" ht="17.6" spans="1:12">
      <c r="A201" s="13">
        <v>189</v>
      </c>
      <c r="B201" s="16">
        <f t="shared" si="21"/>
        <v>49796</v>
      </c>
      <c r="C201" s="18">
        <f t="shared" si="25"/>
        <v>0.00429166666666667</v>
      </c>
      <c r="D201" s="7">
        <f t="shared" si="22"/>
        <v>1926.44108214359</v>
      </c>
      <c r="E201" s="7">
        <f t="shared" si="23"/>
        <v>818.123267121868</v>
      </c>
      <c r="F201" s="7">
        <f t="shared" si="26"/>
        <v>1108.31781502172</v>
      </c>
      <c r="G201" s="23"/>
      <c r="H201" s="7">
        <f t="shared" si="24"/>
        <v>189522.346368715</v>
      </c>
      <c r="J201" s="27">
        <f t="shared" si="29"/>
        <v>0</v>
      </c>
      <c r="K201" s="27">
        <f t="shared" si="27"/>
        <v>0.9</v>
      </c>
      <c r="L201">
        <f t="shared" si="28"/>
        <v>0</v>
      </c>
    </row>
    <row r="202" ht="17.6" spans="1:12">
      <c r="A202" s="13">
        <v>190</v>
      </c>
      <c r="B202" s="16">
        <f t="shared" si="21"/>
        <v>49827</v>
      </c>
      <c r="C202" s="18">
        <f t="shared" si="25"/>
        <v>0.00429166666666667</v>
      </c>
      <c r="D202" s="7">
        <f t="shared" si="22"/>
        <v>1921.68455152079</v>
      </c>
      <c r="E202" s="7">
        <f t="shared" si="23"/>
        <v>813.366736499067</v>
      </c>
      <c r="F202" s="7">
        <f t="shared" si="26"/>
        <v>1108.31781502172</v>
      </c>
      <c r="G202" s="23"/>
      <c r="H202" s="7">
        <f t="shared" si="24"/>
        <v>188414.028553693</v>
      </c>
      <c r="J202" s="27">
        <f t="shared" si="29"/>
        <v>0</v>
      </c>
      <c r="K202" s="27">
        <f t="shared" si="27"/>
        <v>0.9</v>
      </c>
      <c r="L202">
        <f t="shared" si="28"/>
        <v>0</v>
      </c>
    </row>
    <row r="203" ht="17.6" spans="1:12">
      <c r="A203" s="13">
        <v>191</v>
      </c>
      <c r="B203" s="16">
        <f t="shared" si="21"/>
        <v>49857</v>
      </c>
      <c r="C203" s="18">
        <f t="shared" si="25"/>
        <v>0.00429166666666667</v>
      </c>
      <c r="D203" s="7">
        <f t="shared" si="22"/>
        <v>1916.92802089799</v>
      </c>
      <c r="E203" s="7">
        <f t="shared" si="23"/>
        <v>808.610205876265</v>
      </c>
      <c r="F203" s="7">
        <f t="shared" si="26"/>
        <v>1108.31781502172</v>
      </c>
      <c r="G203" s="23"/>
      <c r="H203" s="7">
        <f t="shared" si="24"/>
        <v>187305.710738671</v>
      </c>
      <c r="J203" s="27">
        <f t="shared" si="29"/>
        <v>0</v>
      </c>
      <c r="K203" s="27">
        <f t="shared" si="27"/>
        <v>0.9</v>
      </c>
      <c r="L203">
        <f t="shared" si="28"/>
        <v>0</v>
      </c>
    </row>
    <row r="204" ht="17.6" spans="1:12">
      <c r="A204" s="13">
        <v>192</v>
      </c>
      <c r="B204" s="16">
        <f t="shared" si="21"/>
        <v>49888</v>
      </c>
      <c r="C204" s="18">
        <f t="shared" si="25"/>
        <v>0.00429166666666667</v>
      </c>
      <c r="D204" s="7">
        <f t="shared" si="22"/>
        <v>1912.17149027519</v>
      </c>
      <c r="E204" s="7">
        <f t="shared" si="23"/>
        <v>803.853675253464</v>
      </c>
      <c r="F204" s="7">
        <f t="shared" si="26"/>
        <v>1108.31781502172</v>
      </c>
      <c r="G204" s="23"/>
      <c r="H204" s="7">
        <f t="shared" si="24"/>
        <v>186197.392923649</v>
      </c>
      <c r="J204" s="27">
        <f t="shared" si="29"/>
        <v>0</v>
      </c>
      <c r="K204" s="27">
        <f t="shared" si="27"/>
        <v>0.9</v>
      </c>
      <c r="L204">
        <f t="shared" si="28"/>
        <v>0</v>
      </c>
    </row>
    <row r="205" ht="17.6" spans="1:12">
      <c r="A205" s="13">
        <v>193</v>
      </c>
      <c r="B205" s="16">
        <f t="shared" ref="B205:B268" si="30">EDATE(B204,1)</f>
        <v>49919</v>
      </c>
      <c r="C205" s="18">
        <f t="shared" si="25"/>
        <v>0.00429166666666667</v>
      </c>
      <c r="D205" s="7">
        <f t="shared" ref="D205:D268" si="31">E205+F205</f>
        <v>1907.41495965238</v>
      </c>
      <c r="E205" s="7">
        <f t="shared" ref="E205:E268" si="32">H204*C205</f>
        <v>799.097144630662</v>
      </c>
      <c r="F205" s="7">
        <f t="shared" si="26"/>
        <v>1108.31781502172</v>
      </c>
      <c r="G205" s="23"/>
      <c r="H205" s="7">
        <f t="shared" ref="H205:H268" si="33">H204-F205-G205</f>
        <v>185089.075108628</v>
      </c>
      <c r="J205" s="27">
        <f t="shared" si="29"/>
        <v>0</v>
      </c>
      <c r="K205" s="27">
        <f t="shared" si="27"/>
        <v>0.9</v>
      </c>
      <c r="L205">
        <f t="shared" si="28"/>
        <v>0</v>
      </c>
    </row>
    <row r="206" ht="17.6" spans="1:12">
      <c r="A206" s="13">
        <v>194</v>
      </c>
      <c r="B206" s="16">
        <f t="shared" si="30"/>
        <v>49949</v>
      </c>
      <c r="C206" s="18">
        <f t="shared" ref="C206:C269" si="34">C205</f>
        <v>0.00429166666666667</v>
      </c>
      <c r="D206" s="7">
        <f t="shared" si="31"/>
        <v>1902.65842902958</v>
      </c>
      <c r="E206" s="7">
        <f t="shared" si="32"/>
        <v>794.34061400786</v>
      </c>
      <c r="F206" s="7">
        <f t="shared" si="26"/>
        <v>1108.31781502172</v>
      </c>
      <c r="G206" s="23"/>
      <c r="H206" s="7">
        <f t="shared" si="33"/>
        <v>183980.757293606</v>
      </c>
      <c r="J206" s="27">
        <f t="shared" si="29"/>
        <v>0</v>
      </c>
      <c r="K206" s="27">
        <f t="shared" si="27"/>
        <v>0.9</v>
      </c>
      <c r="L206">
        <f t="shared" si="28"/>
        <v>0</v>
      </c>
    </row>
    <row r="207" ht="17.6" spans="1:12">
      <c r="A207" s="13">
        <v>195</v>
      </c>
      <c r="B207" s="16">
        <f t="shared" si="30"/>
        <v>49980</v>
      </c>
      <c r="C207" s="18">
        <f t="shared" si="34"/>
        <v>0.00429166666666667</v>
      </c>
      <c r="D207" s="7">
        <f t="shared" si="31"/>
        <v>1897.90189840678</v>
      </c>
      <c r="E207" s="7">
        <f t="shared" si="32"/>
        <v>789.584083385059</v>
      </c>
      <c r="F207" s="7">
        <f t="shared" ref="F207:F270" si="35">H206/($B$4-A207-L206+1)</f>
        <v>1108.31781502172</v>
      </c>
      <c r="G207" s="23"/>
      <c r="H207" s="7">
        <f t="shared" si="33"/>
        <v>182872.439478584</v>
      </c>
      <c r="J207" s="27">
        <f t="shared" si="29"/>
        <v>0</v>
      </c>
      <c r="K207" s="27">
        <f t="shared" si="27"/>
        <v>0.9</v>
      </c>
      <c r="L207">
        <f t="shared" si="28"/>
        <v>0</v>
      </c>
    </row>
    <row r="208" ht="17.6" spans="1:12">
      <c r="A208" s="13">
        <v>196</v>
      </c>
      <c r="B208" s="16">
        <f t="shared" si="30"/>
        <v>50010</v>
      </c>
      <c r="C208" s="18">
        <f t="shared" si="34"/>
        <v>0.00429166666666667</v>
      </c>
      <c r="D208" s="7">
        <f t="shared" si="31"/>
        <v>1893.14536778398</v>
      </c>
      <c r="E208" s="7">
        <f t="shared" si="32"/>
        <v>784.827552762257</v>
      </c>
      <c r="F208" s="7">
        <f t="shared" si="35"/>
        <v>1108.31781502172</v>
      </c>
      <c r="G208" s="23"/>
      <c r="H208" s="7">
        <f t="shared" si="33"/>
        <v>181764.121663562</v>
      </c>
      <c r="J208" s="27">
        <f t="shared" si="29"/>
        <v>0</v>
      </c>
      <c r="K208" s="27">
        <f t="shared" si="27"/>
        <v>0.9</v>
      </c>
      <c r="L208">
        <f t="shared" si="28"/>
        <v>0</v>
      </c>
    </row>
    <row r="209" ht="17.6" spans="1:12">
      <c r="A209" s="13">
        <v>197</v>
      </c>
      <c r="B209" s="16">
        <f t="shared" si="30"/>
        <v>50041</v>
      </c>
      <c r="C209" s="18">
        <f t="shared" si="34"/>
        <v>0.00429166666666667</v>
      </c>
      <c r="D209" s="7">
        <f t="shared" si="31"/>
        <v>1888.38883716118</v>
      </c>
      <c r="E209" s="7">
        <f t="shared" si="32"/>
        <v>780.071022139456</v>
      </c>
      <c r="F209" s="7">
        <f t="shared" si="35"/>
        <v>1108.31781502172</v>
      </c>
      <c r="G209" s="23"/>
      <c r="H209" s="7">
        <f t="shared" si="33"/>
        <v>180655.803848541</v>
      </c>
      <c r="J209" s="27">
        <f t="shared" si="29"/>
        <v>0</v>
      </c>
      <c r="K209" s="27">
        <f t="shared" si="27"/>
        <v>0.9</v>
      </c>
      <c r="L209">
        <f t="shared" si="28"/>
        <v>0</v>
      </c>
    </row>
    <row r="210" ht="17.6" spans="1:12">
      <c r="A210" s="13">
        <v>198</v>
      </c>
      <c r="B210" s="16">
        <f t="shared" si="30"/>
        <v>50072</v>
      </c>
      <c r="C210" s="18">
        <f t="shared" si="34"/>
        <v>0.00429166666666667</v>
      </c>
      <c r="D210" s="7">
        <f t="shared" si="31"/>
        <v>1883.63230653838</v>
      </c>
      <c r="E210" s="7">
        <f t="shared" si="32"/>
        <v>775.314491516654</v>
      </c>
      <c r="F210" s="7">
        <f t="shared" si="35"/>
        <v>1108.31781502172</v>
      </c>
      <c r="G210" s="23"/>
      <c r="H210" s="7">
        <f t="shared" si="33"/>
        <v>179547.486033519</v>
      </c>
      <c r="J210" s="27">
        <f t="shared" si="29"/>
        <v>0</v>
      </c>
      <c r="K210" s="27">
        <f t="shared" si="27"/>
        <v>0.9</v>
      </c>
      <c r="L210">
        <f t="shared" si="28"/>
        <v>0</v>
      </c>
    </row>
    <row r="211" ht="17.6" spans="1:12">
      <c r="A211" s="13">
        <v>199</v>
      </c>
      <c r="B211" s="16">
        <f t="shared" si="30"/>
        <v>50100</v>
      </c>
      <c r="C211" s="18">
        <f t="shared" si="34"/>
        <v>0.00429166666666667</v>
      </c>
      <c r="D211" s="7">
        <f t="shared" si="31"/>
        <v>1878.87577591558</v>
      </c>
      <c r="E211" s="7">
        <f t="shared" si="32"/>
        <v>770.557960893853</v>
      </c>
      <c r="F211" s="7">
        <f t="shared" si="35"/>
        <v>1108.31781502172</v>
      </c>
      <c r="G211" s="23"/>
      <c r="H211" s="7">
        <f t="shared" si="33"/>
        <v>178439.168218497</v>
      </c>
      <c r="J211" s="27">
        <f t="shared" si="29"/>
        <v>0</v>
      </c>
      <c r="K211" s="27">
        <f t="shared" si="27"/>
        <v>0.9</v>
      </c>
      <c r="L211">
        <f t="shared" si="28"/>
        <v>0</v>
      </c>
    </row>
    <row r="212" ht="17.6" spans="1:12">
      <c r="A212" s="13">
        <v>200</v>
      </c>
      <c r="B212" s="16">
        <f t="shared" si="30"/>
        <v>50131</v>
      </c>
      <c r="C212" s="18">
        <f t="shared" si="34"/>
        <v>0.00429166666666667</v>
      </c>
      <c r="D212" s="7">
        <f t="shared" si="31"/>
        <v>1874.11924529277</v>
      </c>
      <c r="E212" s="7">
        <f t="shared" si="32"/>
        <v>765.801430271051</v>
      </c>
      <c r="F212" s="7">
        <f t="shared" si="35"/>
        <v>1108.31781502172</v>
      </c>
      <c r="G212" s="23"/>
      <c r="H212" s="7">
        <f t="shared" si="33"/>
        <v>177330.850403476</v>
      </c>
      <c r="J212" s="27">
        <f t="shared" si="29"/>
        <v>0</v>
      </c>
      <c r="K212" s="27">
        <f t="shared" si="27"/>
        <v>0.9</v>
      </c>
      <c r="L212">
        <f t="shared" si="28"/>
        <v>0</v>
      </c>
    </row>
    <row r="213" ht="17.6" spans="1:12">
      <c r="A213" s="13">
        <v>201</v>
      </c>
      <c r="B213" s="16">
        <f t="shared" si="30"/>
        <v>50161</v>
      </c>
      <c r="C213" s="18">
        <f t="shared" si="34"/>
        <v>0.00429166666666667</v>
      </c>
      <c r="D213" s="7">
        <f t="shared" si="31"/>
        <v>1869.36271466997</v>
      </c>
      <c r="E213" s="7">
        <f t="shared" si="32"/>
        <v>761.044899648249</v>
      </c>
      <c r="F213" s="7">
        <f t="shared" si="35"/>
        <v>1108.31781502172</v>
      </c>
      <c r="G213" s="23"/>
      <c r="H213" s="7">
        <f t="shared" si="33"/>
        <v>176222.532588454</v>
      </c>
      <c r="J213" s="27">
        <f t="shared" si="29"/>
        <v>0</v>
      </c>
      <c r="K213" s="27">
        <f t="shared" si="27"/>
        <v>0.9</v>
      </c>
      <c r="L213">
        <f t="shared" si="28"/>
        <v>0</v>
      </c>
    </row>
    <row r="214" ht="17.6" spans="1:12">
      <c r="A214" s="13">
        <v>202</v>
      </c>
      <c r="B214" s="16">
        <f t="shared" si="30"/>
        <v>50192</v>
      </c>
      <c r="C214" s="18">
        <f t="shared" si="34"/>
        <v>0.00429166666666667</v>
      </c>
      <c r="D214" s="7">
        <f t="shared" si="31"/>
        <v>1864.60618404717</v>
      </c>
      <c r="E214" s="7">
        <f t="shared" si="32"/>
        <v>756.288369025448</v>
      </c>
      <c r="F214" s="7">
        <f t="shared" si="35"/>
        <v>1108.31781502172</v>
      </c>
      <c r="G214" s="23"/>
      <c r="H214" s="7">
        <f t="shared" si="33"/>
        <v>175114.214773432</v>
      </c>
      <c r="J214" s="27">
        <f t="shared" si="29"/>
        <v>0</v>
      </c>
      <c r="K214" s="27">
        <f t="shared" ref="K214:K277" si="36">K213+J214</f>
        <v>0.9</v>
      </c>
      <c r="L214">
        <f t="shared" ref="L214:L277" si="37">ROUNDDOWN(K214,0)</f>
        <v>0</v>
      </c>
    </row>
    <row r="215" ht="17.6" spans="1:12">
      <c r="A215" s="13">
        <v>203</v>
      </c>
      <c r="B215" s="16">
        <f t="shared" si="30"/>
        <v>50222</v>
      </c>
      <c r="C215" s="18">
        <f t="shared" si="34"/>
        <v>0.00429166666666667</v>
      </c>
      <c r="D215" s="7">
        <f t="shared" si="31"/>
        <v>1859.84965342437</v>
      </c>
      <c r="E215" s="7">
        <f t="shared" si="32"/>
        <v>751.531838402646</v>
      </c>
      <c r="F215" s="7">
        <f t="shared" si="35"/>
        <v>1108.31781502172</v>
      </c>
      <c r="G215" s="23"/>
      <c r="H215" s="7">
        <f t="shared" si="33"/>
        <v>174005.89695841</v>
      </c>
      <c r="J215" s="27">
        <f t="shared" si="29"/>
        <v>0</v>
      </c>
      <c r="K215" s="27">
        <f t="shared" si="36"/>
        <v>0.9</v>
      </c>
      <c r="L215">
        <f t="shared" si="37"/>
        <v>0</v>
      </c>
    </row>
    <row r="216" ht="17.6" spans="1:12">
      <c r="A216" s="13">
        <v>204</v>
      </c>
      <c r="B216" s="16">
        <f t="shared" si="30"/>
        <v>50253</v>
      </c>
      <c r="C216" s="18">
        <f t="shared" si="34"/>
        <v>0.00429166666666667</v>
      </c>
      <c r="D216" s="7">
        <f t="shared" si="31"/>
        <v>1855.09312280157</v>
      </c>
      <c r="E216" s="7">
        <f t="shared" si="32"/>
        <v>746.775307779845</v>
      </c>
      <c r="F216" s="7">
        <f t="shared" si="35"/>
        <v>1108.31781502172</v>
      </c>
      <c r="G216" s="23"/>
      <c r="H216" s="7">
        <f t="shared" si="33"/>
        <v>172897.579143389</v>
      </c>
      <c r="J216" s="27">
        <f t="shared" si="29"/>
        <v>0</v>
      </c>
      <c r="K216" s="27">
        <f t="shared" si="36"/>
        <v>0.9</v>
      </c>
      <c r="L216">
        <f t="shared" si="37"/>
        <v>0</v>
      </c>
    </row>
    <row r="217" ht="17.6" spans="1:12">
      <c r="A217" s="13">
        <v>205</v>
      </c>
      <c r="B217" s="16">
        <f t="shared" si="30"/>
        <v>50284</v>
      </c>
      <c r="C217" s="18">
        <f t="shared" si="34"/>
        <v>0.00429166666666667</v>
      </c>
      <c r="D217" s="7">
        <f t="shared" si="31"/>
        <v>1850.33659217877</v>
      </c>
      <c r="E217" s="7">
        <f t="shared" si="32"/>
        <v>742.018777157043</v>
      </c>
      <c r="F217" s="7">
        <f t="shared" si="35"/>
        <v>1108.31781502172</v>
      </c>
      <c r="G217" s="23"/>
      <c r="H217" s="7">
        <f t="shared" si="33"/>
        <v>171789.261328367</v>
      </c>
      <c r="J217" s="27">
        <f t="shared" ref="J217:J280" si="38">G217/($B$2/$B$4)</f>
        <v>0</v>
      </c>
      <c r="K217" s="27">
        <f t="shared" si="36"/>
        <v>0.9</v>
      </c>
      <c r="L217">
        <f t="shared" si="37"/>
        <v>0</v>
      </c>
    </row>
    <row r="218" ht="17.6" spans="1:12">
      <c r="A218" s="13">
        <v>206</v>
      </c>
      <c r="B218" s="16">
        <f t="shared" si="30"/>
        <v>50314</v>
      </c>
      <c r="C218" s="18">
        <f t="shared" si="34"/>
        <v>0.00429166666666667</v>
      </c>
      <c r="D218" s="7">
        <f t="shared" si="31"/>
        <v>1845.58006155596</v>
      </c>
      <c r="E218" s="7">
        <f t="shared" si="32"/>
        <v>737.262246534241</v>
      </c>
      <c r="F218" s="7">
        <f t="shared" si="35"/>
        <v>1108.31781502172</v>
      </c>
      <c r="G218" s="23"/>
      <c r="H218" s="7">
        <f t="shared" si="33"/>
        <v>170680.943513345</v>
      </c>
      <c r="J218" s="27">
        <f t="shared" si="38"/>
        <v>0</v>
      </c>
      <c r="K218" s="27">
        <f t="shared" si="36"/>
        <v>0.9</v>
      </c>
      <c r="L218">
        <f t="shared" si="37"/>
        <v>0</v>
      </c>
    </row>
    <row r="219" ht="17.6" spans="1:12">
      <c r="A219" s="13">
        <v>207</v>
      </c>
      <c r="B219" s="16">
        <f t="shared" si="30"/>
        <v>50345</v>
      </c>
      <c r="C219" s="18">
        <f t="shared" si="34"/>
        <v>0.00429166666666667</v>
      </c>
      <c r="D219" s="7">
        <f t="shared" si="31"/>
        <v>1840.82353093316</v>
      </c>
      <c r="E219" s="7">
        <f t="shared" si="32"/>
        <v>732.50571591144</v>
      </c>
      <c r="F219" s="7">
        <f t="shared" si="35"/>
        <v>1108.31781502172</v>
      </c>
      <c r="G219" s="23"/>
      <c r="H219" s="7">
        <f t="shared" si="33"/>
        <v>169572.625698323</v>
      </c>
      <c r="J219" s="27">
        <f t="shared" si="38"/>
        <v>0</v>
      </c>
      <c r="K219" s="27">
        <f t="shared" si="36"/>
        <v>0.9</v>
      </c>
      <c r="L219">
        <f t="shared" si="37"/>
        <v>0</v>
      </c>
    </row>
    <row r="220" ht="17.6" spans="1:12">
      <c r="A220" s="13">
        <v>208</v>
      </c>
      <c r="B220" s="16">
        <f t="shared" si="30"/>
        <v>50375</v>
      </c>
      <c r="C220" s="18">
        <f t="shared" si="34"/>
        <v>0.00429166666666667</v>
      </c>
      <c r="D220" s="7">
        <f t="shared" si="31"/>
        <v>1836.06700031036</v>
      </c>
      <c r="E220" s="7">
        <f t="shared" si="32"/>
        <v>727.749185288638</v>
      </c>
      <c r="F220" s="7">
        <f t="shared" si="35"/>
        <v>1108.31781502172</v>
      </c>
      <c r="G220" s="23"/>
      <c r="H220" s="7">
        <f t="shared" si="33"/>
        <v>168464.307883302</v>
      </c>
      <c r="J220" s="27">
        <f t="shared" si="38"/>
        <v>0</v>
      </c>
      <c r="K220" s="27">
        <f t="shared" si="36"/>
        <v>0.9</v>
      </c>
      <c r="L220">
        <f t="shared" si="37"/>
        <v>0</v>
      </c>
    </row>
    <row r="221" ht="17.6" spans="1:12">
      <c r="A221" s="13">
        <v>209</v>
      </c>
      <c r="B221" s="16">
        <f t="shared" si="30"/>
        <v>50406</v>
      </c>
      <c r="C221" s="18">
        <f t="shared" si="34"/>
        <v>0.00429166666666667</v>
      </c>
      <c r="D221" s="7">
        <f t="shared" si="31"/>
        <v>1831.31046968756</v>
      </c>
      <c r="E221" s="7">
        <f t="shared" si="32"/>
        <v>722.992654665837</v>
      </c>
      <c r="F221" s="7">
        <f t="shared" si="35"/>
        <v>1108.31781502172</v>
      </c>
      <c r="G221" s="23"/>
      <c r="H221" s="7">
        <f t="shared" si="33"/>
        <v>167355.99006828</v>
      </c>
      <c r="J221" s="27">
        <f t="shared" si="38"/>
        <v>0</v>
      </c>
      <c r="K221" s="27">
        <f t="shared" si="36"/>
        <v>0.9</v>
      </c>
      <c r="L221">
        <f t="shared" si="37"/>
        <v>0</v>
      </c>
    </row>
    <row r="222" ht="17.6" spans="1:12">
      <c r="A222" s="13">
        <v>210</v>
      </c>
      <c r="B222" s="16">
        <f t="shared" si="30"/>
        <v>50437</v>
      </c>
      <c r="C222" s="18">
        <f t="shared" si="34"/>
        <v>0.00429166666666667</v>
      </c>
      <c r="D222" s="7">
        <f t="shared" si="31"/>
        <v>1826.55393906476</v>
      </c>
      <c r="E222" s="7">
        <f t="shared" si="32"/>
        <v>718.236124043035</v>
      </c>
      <c r="F222" s="7">
        <f t="shared" si="35"/>
        <v>1108.31781502172</v>
      </c>
      <c r="G222" s="23"/>
      <c r="H222" s="7">
        <f t="shared" si="33"/>
        <v>166247.672253258</v>
      </c>
      <c r="J222" s="27">
        <f t="shared" si="38"/>
        <v>0</v>
      </c>
      <c r="K222" s="27">
        <f t="shared" si="36"/>
        <v>0.9</v>
      </c>
      <c r="L222">
        <f t="shared" si="37"/>
        <v>0</v>
      </c>
    </row>
    <row r="223" ht="17.6" spans="1:12">
      <c r="A223" s="13">
        <v>211</v>
      </c>
      <c r="B223" s="16">
        <f t="shared" si="30"/>
        <v>50465</v>
      </c>
      <c r="C223" s="18">
        <f t="shared" si="34"/>
        <v>0.00429166666666667</v>
      </c>
      <c r="D223" s="7">
        <f t="shared" si="31"/>
        <v>1821.79740844196</v>
      </c>
      <c r="E223" s="7">
        <f t="shared" si="32"/>
        <v>713.479593420234</v>
      </c>
      <c r="F223" s="7">
        <f t="shared" si="35"/>
        <v>1108.31781502172</v>
      </c>
      <c r="G223" s="23"/>
      <c r="H223" s="7">
        <f t="shared" si="33"/>
        <v>165139.354438237</v>
      </c>
      <c r="J223" s="27">
        <f t="shared" si="38"/>
        <v>0</v>
      </c>
      <c r="K223" s="27">
        <f t="shared" si="36"/>
        <v>0.9</v>
      </c>
      <c r="L223">
        <f t="shared" si="37"/>
        <v>0</v>
      </c>
    </row>
    <row r="224" ht="17.6" spans="1:12">
      <c r="A224" s="13">
        <v>212</v>
      </c>
      <c r="B224" s="16">
        <f t="shared" si="30"/>
        <v>50496</v>
      </c>
      <c r="C224" s="18">
        <f t="shared" si="34"/>
        <v>0.00429166666666667</v>
      </c>
      <c r="D224" s="7">
        <f t="shared" si="31"/>
        <v>1817.04087781915</v>
      </c>
      <c r="E224" s="7">
        <f t="shared" si="32"/>
        <v>708.723062797432</v>
      </c>
      <c r="F224" s="7">
        <f t="shared" si="35"/>
        <v>1108.31781502172</v>
      </c>
      <c r="G224" s="23"/>
      <c r="H224" s="7">
        <f t="shared" si="33"/>
        <v>164031.036623215</v>
      </c>
      <c r="J224" s="27">
        <f t="shared" si="38"/>
        <v>0</v>
      </c>
      <c r="K224" s="27">
        <f t="shared" si="36"/>
        <v>0.9</v>
      </c>
      <c r="L224">
        <f t="shared" si="37"/>
        <v>0</v>
      </c>
    </row>
    <row r="225" ht="17.6" spans="1:12">
      <c r="A225" s="13">
        <v>213</v>
      </c>
      <c r="B225" s="16">
        <f t="shared" si="30"/>
        <v>50526</v>
      </c>
      <c r="C225" s="18">
        <f t="shared" si="34"/>
        <v>0.00429166666666667</v>
      </c>
      <c r="D225" s="7">
        <f t="shared" si="31"/>
        <v>1812.28434719635</v>
      </c>
      <c r="E225" s="7">
        <f t="shared" si="32"/>
        <v>703.96653217463</v>
      </c>
      <c r="F225" s="7">
        <f t="shared" si="35"/>
        <v>1108.31781502172</v>
      </c>
      <c r="G225" s="23"/>
      <c r="H225" s="7">
        <f t="shared" si="33"/>
        <v>162922.718808193</v>
      </c>
      <c r="J225" s="27">
        <f t="shared" si="38"/>
        <v>0</v>
      </c>
      <c r="K225" s="27">
        <f t="shared" si="36"/>
        <v>0.9</v>
      </c>
      <c r="L225">
        <f t="shared" si="37"/>
        <v>0</v>
      </c>
    </row>
    <row r="226" ht="17.6" spans="1:12">
      <c r="A226" s="13">
        <v>214</v>
      </c>
      <c r="B226" s="16">
        <f t="shared" si="30"/>
        <v>50557</v>
      </c>
      <c r="C226" s="18">
        <f t="shared" si="34"/>
        <v>0.00429166666666667</v>
      </c>
      <c r="D226" s="7">
        <f t="shared" si="31"/>
        <v>1807.52781657355</v>
      </c>
      <c r="E226" s="7">
        <f t="shared" si="32"/>
        <v>699.210001551829</v>
      </c>
      <c r="F226" s="7">
        <f t="shared" si="35"/>
        <v>1108.31781502172</v>
      </c>
      <c r="G226" s="23"/>
      <c r="H226" s="7">
        <f t="shared" si="33"/>
        <v>161814.400993171</v>
      </c>
      <c r="J226" s="27">
        <f t="shared" si="38"/>
        <v>0</v>
      </c>
      <c r="K226" s="27">
        <f t="shared" si="36"/>
        <v>0.9</v>
      </c>
      <c r="L226">
        <f t="shared" si="37"/>
        <v>0</v>
      </c>
    </row>
    <row r="227" ht="17.6" spans="1:12">
      <c r="A227" s="13">
        <v>215</v>
      </c>
      <c r="B227" s="16">
        <f t="shared" si="30"/>
        <v>50587</v>
      </c>
      <c r="C227" s="18">
        <f t="shared" si="34"/>
        <v>0.00429166666666667</v>
      </c>
      <c r="D227" s="7">
        <f t="shared" si="31"/>
        <v>1802.77128595075</v>
      </c>
      <c r="E227" s="7">
        <f t="shared" si="32"/>
        <v>694.453470929027</v>
      </c>
      <c r="F227" s="7">
        <f t="shared" si="35"/>
        <v>1108.31781502172</v>
      </c>
      <c r="G227" s="23"/>
      <c r="H227" s="7">
        <f t="shared" si="33"/>
        <v>160706.08317815</v>
      </c>
      <c r="J227" s="27">
        <f t="shared" si="38"/>
        <v>0</v>
      </c>
      <c r="K227" s="27">
        <f t="shared" si="36"/>
        <v>0.9</v>
      </c>
      <c r="L227">
        <f t="shared" si="37"/>
        <v>0</v>
      </c>
    </row>
    <row r="228" ht="17.6" spans="1:12">
      <c r="A228" s="13">
        <v>216</v>
      </c>
      <c r="B228" s="16">
        <f t="shared" si="30"/>
        <v>50618</v>
      </c>
      <c r="C228" s="18">
        <f t="shared" si="34"/>
        <v>0.00429166666666667</v>
      </c>
      <c r="D228" s="7">
        <f t="shared" si="31"/>
        <v>1798.01475532795</v>
      </c>
      <c r="E228" s="7">
        <f t="shared" si="32"/>
        <v>689.696940306226</v>
      </c>
      <c r="F228" s="7">
        <f t="shared" si="35"/>
        <v>1108.31781502172</v>
      </c>
      <c r="G228" s="23"/>
      <c r="H228" s="7">
        <f t="shared" si="33"/>
        <v>159597.765363128</v>
      </c>
      <c r="J228" s="27">
        <f t="shared" si="38"/>
        <v>0</v>
      </c>
      <c r="K228" s="27">
        <f t="shared" si="36"/>
        <v>0.9</v>
      </c>
      <c r="L228">
        <f t="shared" si="37"/>
        <v>0</v>
      </c>
    </row>
    <row r="229" ht="17.6" spans="1:12">
      <c r="A229" s="13">
        <v>217</v>
      </c>
      <c r="B229" s="16">
        <f t="shared" si="30"/>
        <v>50649</v>
      </c>
      <c r="C229" s="18">
        <f t="shared" si="34"/>
        <v>0.00429166666666667</v>
      </c>
      <c r="D229" s="7">
        <f t="shared" si="31"/>
        <v>1793.25822470515</v>
      </c>
      <c r="E229" s="7">
        <f t="shared" si="32"/>
        <v>684.940409683424</v>
      </c>
      <c r="F229" s="7">
        <f t="shared" si="35"/>
        <v>1108.31781502172</v>
      </c>
      <c r="G229" s="23"/>
      <c r="H229" s="7">
        <f t="shared" si="33"/>
        <v>158489.447548106</v>
      </c>
      <c r="J229" s="27">
        <f t="shared" si="38"/>
        <v>0</v>
      </c>
      <c r="K229" s="27">
        <f t="shared" si="36"/>
        <v>0.9</v>
      </c>
      <c r="L229">
        <f t="shared" si="37"/>
        <v>0</v>
      </c>
    </row>
    <row r="230" ht="17.6" spans="1:12">
      <c r="A230" s="13">
        <v>218</v>
      </c>
      <c r="B230" s="16">
        <f t="shared" si="30"/>
        <v>50679</v>
      </c>
      <c r="C230" s="18">
        <f t="shared" si="34"/>
        <v>0.00429166666666667</v>
      </c>
      <c r="D230" s="7">
        <f t="shared" si="31"/>
        <v>1788.50169408234</v>
      </c>
      <c r="E230" s="7">
        <f t="shared" si="32"/>
        <v>680.183879060622</v>
      </c>
      <c r="F230" s="7">
        <f t="shared" si="35"/>
        <v>1108.31781502172</v>
      </c>
      <c r="G230" s="23"/>
      <c r="H230" s="7">
        <f t="shared" si="33"/>
        <v>157381.129733084</v>
      </c>
      <c r="J230" s="27">
        <f t="shared" si="38"/>
        <v>0</v>
      </c>
      <c r="K230" s="27">
        <f t="shared" si="36"/>
        <v>0.9</v>
      </c>
      <c r="L230">
        <f t="shared" si="37"/>
        <v>0</v>
      </c>
    </row>
    <row r="231" ht="17.6" spans="1:12">
      <c r="A231" s="13">
        <v>219</v>
      </c>
      <c r="B231" s="16">
        <f t="shared" si="30"/>
        <v>50710</v>
      </c>
      <c r="C231" s="18">
        <f t="shared" si="34"/>
        <v>0.00429166666666667</v>
      </c>
      <c r="D231" s="7">
        <f t="shared" si="31"/>
        <v>1783.74516345954</v>
      </c>
      <c r="E231" s="7">
        <f t="shared" si="32"/>
        <v>675.427348437821</v>
      </c>
      <c r="F231" s="7">
        <f t="shared" si="35"/>
        <v>1108.31781502172</v>
      </c>
      <c r="G231" s="23"/>
      <c r="H231" s="7">
        <f t="shared" si="33"/>
        <v>156272.811918063</v>
      </c>
      <c r="J231" s="27">
        <f t="shared" si="38"/>
        <v>0</v>
      </c>
      <c r="K231" s="27">
        <f t="shared" si="36"/>
        <v>0.9</v>
      </c>
      <c r="L231">
        <f t="shared" si="37"/>
        <v>0</v>
      </c>
    </row>
    <row r="232" ht="17.6" spans="1:12">
      <c r="A232" s="13">
        <v>220</v>
      </c>
      <c r="B232" s="16">
        <f t="shared" si="30"/>
        <v>50740</v>
      </c>
      <c r="C232" s="18">
        <f t="shared" si="34"/>
        <v>0.00429166666666667</v>
      </c>
      <c r="D232" s="7">
        <f t="shared" si="31"/>
        <v>1778.98863283674</v>
      </c>
      <c r="E232" s="7">
        <f t="shared" si="32"/>
        <v>670.670817815019</v>
      </c>
      <c r="F232" s="7">
        <f t="shared" si="35"/>
        <v>1108.31781502172</v>
      </c>
      <c r="G232" s="23"/>
      <c r="H232" s="7">
        <f t="shared" si="33"/>
        <v>155164.494103041</v>
      </c>
      <c r="J232" s="27">
        <f t="shared" si="38"/>
        <v>0</v>
      </c>
      <c r="K232" s="27">
        <f t="shared" si="36"/>
        <v>0.9</v>
      </c>
      <c r="L232">
        <f t="shared" si="37"/>
        <v>0</v>
      </c>
    </row>
    <row r="233" ht="17.6" spans="1:12">
      <c r="A233" s="13">
        <v>221</v>
      </c>
      <c r="B233" s="16">
        <f t="shared" si="30"/>
        <v>50771</v>
      </c>
      <c r="C233" s="18">
        <f t="shared" si="34"/>
        <v>0.00429166666666667</v>
      </c>
      <c r="D233" s="7">
        <f t="shared" si="31"/>
        <v>1774.23210221394</v>
      </c>
      <c r="E233" s="7">
        <f t="shared" si="32"/>
        <v>665.914287192218</v>
      </c>
      <c r="F233" s="7">
        <f t="shared" si="35"/>
        <v>1108.31781502172</v>
      </c>
      <c r="G233" s="23"/>
      <c r="H233" s="7">
        <f t="shared" si="33"/>
        <v>154056.176288019</v>
      </c>
      <c r="J233" s="27">
        <f t="shared" si="38"/>
        <v>0</v>
      </c>
      <c r="K233" s="27">
        <f t="shared" si="36"/>
        <v>0.9</v>
      </c>
      <c r="L233">
        <f t="shared" si="37"/>
        <v>0</v>
      </c>
    </row>
    <row r="234" ht="17.6" spans="1:12">
      <c r="A234" s="13">
        <v>222</v>
      </c>
      <c r="B234" s="16">
        <f t="shared" si="30"/>
        <v>50802</v>
      </c>
      <c r="C234" s="18">
        <f t="shared" si="34"/>
        <v>0.00429166666666667</v>
      </c>
      <c r="D234" s="7">
        <f t="shared" si="31"/>
        <v>1769.47557159114</v>
      </c>
      <c r="E234" s="7">
        <f t="shared" si="32"/>
        <v>661.157756569416</v>
      </c>
      <c r="F234" s="7">
        <f t="shared" si="35"/>
        <v>1108.31781502172</v>
      </c>
      <c r="G234" s="23"/>
      <c r="H234" s="7">
        <f t="shared" si="33"/>
        <v>152947.858472998</v>
      </c>
      <c r="J234" s="27">
        <f t="shared" si="38"/>
        <v>0</v>
      </c>
      <c r="K234" s="27">
        <f t="shared" si="36"/>
        <v>0.9</v>
      </c>
      <c r="L234">
        <f t="shared" si="37"/>
        <v>0</v>
      </c>
    </row>
    <row r="235" ht="17.6" spans="1:12">
      <c r="A235" s="13">
        <v>223</v>
      </c>
      <c r="B235" s="16">
        <f t="shared" si="30"/>
        <v>50830</v>
      </c>
      <c r="C235" s="18">
        <f t="shared" si="34"/>
        <v>0.00429166666666667</v>
      </c>
      <c r="D235" s="7">
        <f t="shared" si="31"/>
        <v>1764.71904096834</v>
      </c>
      <c r="E235" s="7">
        <f t="shared" si="32"/>
        <v>656.401225946615</v>
      </c>
      <c r="F235" s="7">
        <f t="shared" si="35"/>
        <v>1108.31781502172</v>
      </c>
      <c r="G235" s="23"/>
      <c r="H235" s="7">
        <f t="shared" si="33"/>
        <v>151839.540657976</v>
      </c>
      <c r="J235" s="27">
        <f t="shared" si="38"/>
        <v>0</v>
      </c>
      <c r="K235" s="27">
        <f t="shared" si="36"/>
        <v>0.9</v>
      </c>
      <c r="L235">
        <f t="shared" si="37"/>
        <v>0</v>
      </c>
    </row>
    <row r="236" ht="17.6" spans="1:12">
      <c r="A236" s="13">
        <v>224</v>
      </c>
      <c r="B236" s="16">
        <f t="shared" si="30"/>
        <v>50861</v>
      </c>
      <c r="C236" s="18">
        <f t="shared" si="34"/>
        <v>0.00429166666666667</v>
      </c>
      <c r="D236" s="7">
        <f t="shared" si="31"/>
        <v>1759.96251034553</v>
      </c>
      <c r="E236" s="7">
        <f t="shared" si="32"/>
        <v>651.644695323813</v>
      </c>
      <c r="F236" s="7">
        <f t="shared" si="35"/>
        <v>1108.31781502172</v>
      </c>
      <c r="G236" s="23"/>
      <c r="H236" s="7">
        <f t="shared" si="33"/>
        <v>150731.222842954</v>
      </c>
      <c r="J236" s="27">
        <f t="shared" si="38"/>
        <v>0</v>
      </c>
      <c r="K236" s="27">
        <f t="shared" si="36"/>
        <v>0.9</v>
      </c>
      <c r="L236">
        <f t="shared" si="37"/>
        <v>0</v>
      </c>
    </row>
    <row r="237" ht="17.6" spans="1:12">
      <c r="A237" s="13">
        <v>225</v>
      </c>
      <c r="B237" s="16">
        <f t="shared" si="30"/>
        <v>50891</v>
      </c>
      <c r="C237" s="18">
        <f t="shared" si="34"/>
        <v>0.00429166666666667</v>
      </c>
      <c r="D237" s="7">
        <f t="shared" si="31"/>
        <v>1755.20597972273</v>
      </c>
      <c r="E237" s="7">
        <f t="shared" si="32"/>
        <v>646.888164701011</v>
      </c>
      <c r="F237" s="7">
        <f t="shared" si="35"/>
        <v>1108.31781502172</v>
      </c>
      <c r="G237" s="23"/>
      <c r="H237" s="7">
        <f t="shared" si="33"/>
        <v>149622.905027932</v>
      </c>
      <c r="J237" s="27">
        <f t="shared" si="38"/>
        <v>0</v>
      </c>
      <c r="K237" s="27">
        <f t="shared" si="36"/>
        <v>0.9</v>
      </c>
      <c r="L237">
        <f t="shared" si="37"/>
        <v>0</v>
      </c>
    </row>
    <row r="238" ht="17.6" spans="1:12">
      <c r="A238" s="13">
        <v>226</v>
      </c>
      <c r="B238" s="16">
        <f t="shared" si="30"/>
        <v>50922</v>
      </c>
      <c r="C238" s="18">
        <f t="shared" si="34"/>
        <v>0.00429166666666667</v>
      </c>
      <c r="D238" s="7">
        <f t="shared" si="31"/>
        <v>1750.44944909993</v>
      </c>
      <c r="E238" s="7">
        <f t="shared" si="32"/>
        <v>642.13163407821</v>
      </c>
      <c r="F238" s="7">
        <f t="shared" si="35"/>
        <v>1108.31781502172</v>
      </c>
      <c r="G238" s="23"/>
      <c r="H238" s="7">
        <f t="shared" si="33"/>
        <v>148514.587212911</v>
      </c>
      <c r="J238" s="27">
        <f t="shared" si="38"/>
        <v>0</v>
      </c>
      <c r="K238" s="27">
        <f t="shared" si="36"/>
        <v>0.9</v>
      </c>
      <c r="L238">
        <f t="shared" si="37"/>
        <v>0</v>
      </c>
    </row>
    <row r="239" ht="17.6" spans="1:12">
      <c r="A239" s="13">
        <v>227</v>
      </c>
      <c r="B239" s="16">
        <f t="shared" si="30"/>
        <v>50952</v>
      </c>
      <c r="C239" s="18">
        <f t="shared" si="34"/>
        <v>0.00429166666666667</v>
      </c>
      <c r="D239" s="7">
        <f t="shared" si="31"/>
        <v>1745.69291847713</v>
      </c>
      <c r="E239" s="7">
        <f t="shared" si="32"/>
        <v>637.375103455408</v>
      </c>
      <c r="F239" s="7">
        <f t="shared" si="35"/>
        <v>1108.31781502172</v>
      </c>
      <c r="G239" s="23"/>
      <c r="H239" s="7">
        <f t="shared" si="33"/>
        <v>147406.269397889</v>
      </c>
      <c r="J239" s="27">
        <f t="shared" si="38"/>
        <v>0</v>
      </c>
      <c r="K239" s="27">
        <f t="shared" si="36"/>
        <v>0.9</v>
      </c>
      <c r="L239">
        <f t="shared" si="37"/>
        <v>0</v>
      </c>
    </row>
    <row r="240" ht="17.6" spans="1:12">
      <c r="A240" s="13">
        <v>228</v>
      </c>
      <c r="B240" s="16">
        <f t="shared" si="30"/>
        <v>50983</v>
      </c>
      <c r="C240" s="18">
        <f t="shared" si="34"/>
        <v>0.00429166666666667</v>
      </c>
      <c r="D240" s="7">
        <f t="shared" si="31"/>
        <v>1740.93638785433</v>
      </c>
      <c r="E240" s="7">
        <f t="shared" si="32"/>
        <v>632.618572832607</v>
      </c>
      <c r="F240" s="7">
        <f t="shared" si="35"/>
        <v>1108.31781502172</v>
      </c>
      <c r="G240" s="23"/>
      <c r="H240" s="7">
        <f t="shared" si="33"/>
        <v>146297.951582867</v>
      </c>
      <c r="J240" s="27">
        <f t="shared" si="38"/>
        <v>0</v>
      </c>
      <c r="K240" s="27">
        <f t="shared" si="36"/>
        <v>0.9</v>
      </c>
      <c r="L240">
        <f t="shared" si="37"/>
        <v>0</v>
      </c>
    </row>
    <row r="241" ht="17.6" spans="1:12">
      <c r="A241" s="13">
        <v>229</v>
      </c>
      <c r="B241" s="16">
        <f t="shared" si="30"/>
        <v>51014</v>
      </c>
      <c r="C241" s="18">
        <f t="shared" si="34"/>
        <v>0.00429166666666667</v>
      </c>
      <c r="D241" s="7">
        <f t="shared" si="31"/>
        <v>1736.17985723153</v>
      </c>
      <c r="E241" s="7">
        <f t="shared" si="32"/>
        <v>627.862042209805</v>
      </c>
      <c r="F241" s="7">
        <f t="shared" si="35"/>
        <v>1108.31781502172</v>
      </c>
      <c r="G241" s="23"/>
      <c r="H241" s="7">
        <f t="shared" si="33"/>
        <v>145189.633767845</v>
      </c>
      <c r="J241" s="27">
        <f t="shared" si="38"/>
        <v>0</v>
      </c>
      <c r="K241" s="27">
        <f t="shared" si="36"/>
        <v>0.9</v>
      </c>
      <c r="L241">
        <f t="shared" si="37"/>
        <v>0</v>
      </c>
    </row>
    <row r="242" ht="17.6" spans="1:12">
      <c r="A242" s="13">
        <v>230</v>
      </c>
      <c r="B242" s="16">
        <f t="shared" si="30"/>
        <v>51044</v>
      </c>
      <c r="C242" s="18">
        <f t="shared" si="34"/>
        <v>0.00429166666666667</v>
      </c>
      <c r="D242" s="7">
        <f t="shared" si="31"/>
        <v>1731.42332660872</v>
      </c>
      <c r="E242" s="7">
        <f t="shared" si="32"/>
        <v>623.105511587003</v>
      </c>
      <c r="F242" s="7">
        <f t="shared" si="35"/>
        <v>1108.31781502172</v>
      </c>
      <c r="G242" s="23"/>
      <c r="H242" s="7">
        <f t="shared" si="33"/>
        <v>144081.315952824</v>
      </c>
      <c r="J242" s="27">
        <f t="shared" si="38"/>
        <v>0</v>
      </c>
      <c r="K242" s="27">
        <f t="shared" si="36"/>
        <v>0.9</v>
      </c>
      <c r="L242">
        <f t="shared" si="37"/>
        <v>0</v>
      </c>
    </row>
    <row r="243" ht="17.6" spans="1:12">
      <c r="A243" s="13">
        <v>231</v>
      </c>
      <c r="B243" s="16">
        <f t="shared" si="30"/>
        <v>51075</v>
      </c>
      <c r="C243" s="18">
        <f t="shared" si="34"/>
        <v>0.00429166666666667</v>
      </c>
      <c r="D243" s="7">
        <f t="shared" si="31"/>
        <v>1726.66679598592</v>
      </c>
      <c r="E243" s="7">
        <f t="shared" si="32"/>
        <v>618.348980964202</v>
      </c>
      <c r="F243" s="7">
        <f t="shared" si="35"/>
        <v>1108.31781502172</v>
      </c>
      <c r="G243" s="23"/>
      <c r="H243" s="7">
        <f t="shared" si="33"/>
        <v>142972.998137802</v>
      </c>
      <c r="J243" s="27">
        <f t="shared" si="38"/>
        <v>0</v>
      </c>
      <c r="K243" s="27">
        <f t="shared" si="36"/>
        <v>0.9</v>
      </c>
      <c r="L243">
        <f t="shared" si="37"/>
        <v>0</v>
      </c>
    </row>
    <row r="244" ht="17.6" spans="1:12">
      <c r="A244" s="13">
        <v>232</v>
      </c>
      <c r="B244" s="16">
        <f t="shared" si="30"/>
        <v>51105</v>
      </c>
      <c r="C244" s="18">
        <f t="shared" si="34"/>
        <v>0.00429166666666667</v>
      </c>
      <c r="D244" s="7">
        <f t="shared" si="31"/>
        <v>1721.91026536312</v>
      </c>
      <c r="E244" s="7">
        <f t="shared" si="32"/>
        <v>613.5924503414</v>
      </c>
      <c r="F244" s="7">
        <f t="shared" si="35"/>
        <v>1108.31781502172</v>
      </c>
      <c r="G244" s="23"/>
      <c r="H244" s="7">
        <f t="shared" si="33"/>
        <v>141864.68032278</v>
      </c>
      <c r="J244" s="27">
        <f t="shared" si="38"/>
        <v>0</v>
      </c>
      <c r="K244" s="27">
        <f t="shared" si="36"/>
        <v>0.9</v>
      </c>
      <c r="L244">
        <f t="shared" si="37"/>
        <v>0</v>
      </c>
    </row>
    <row r="245" ht="17.6" spans="1:12">
      <c r="A245" s="13">
        <v>233</v>
      </c>
      <c r="B245" s="16">
        <f t="shared" si="30"/>
        <v>51136</v>
      </c>
      <c r="C245" s="18">
        <f t="shared" si="34"/>
        <v>0.00429166666666667</v>
      </c>
      <c r="D245" s="7">
        <f t="shared" si="31"/>
        <v>1717.15373474032</v>
      </c>
      <c r="E245" s="7">
        <f t="shared" si="32"/>
        <v>608.835919718599</v>
      </c>
      <c r="F245" s="7">
        <f t="shared" si="35"/>
        <v>1108.31781502172</v>
      </c>
      <c r="G245" s="23"/>
      <c r="H245" s="7">
        <f t="shared" si="33"/>
        <v>140756.362507759</v>
      </c>
      <c r="J245" s="27">
        <f t="shared" si="38"/>
        <v>0</v>
      </c>
      <c r="K245" s="27">
        <f t="shared" si="36"/>
        <v>0.9</v>
      </c>
      <c r="L245">
        <f t="shared" si="37"/>
        <v>0</v>
      </c>
    </row>
    <row r="246" ht="17.6" spans="1:12">
      <c r="A246" s="13">
        <v>234</v>
      </c>
      <c r="B246" s="16">
        <f t="shared" si="30"/>
        <v>51167</v>
      </c>
      <c r="C246" s="18">
        <f t="shared" si="34"/>
        <v>0.00429166666666667</v>
      </c>
      <c r="D246" s="7">
        <f t="shared" si="31"/>
        <v>1712.39720411752</v>
      </c>
      <c r="E246" s="7">
        <f t="shared" si="32"/>
        <v>604.079389095797</v>
      </c>
      <c r="F246" s="7">
        <f t="shared" si="35"/>
        <v>1108.31781502172</v>
      </c>
      <c r="G246" s="23"/>
      <c r="H246" s="7">
        <f t="shared" si="33"/>
        <v>139648.044692737</v>
      </c>
      <c r="J246" s="27">
        <f t="shared" si="38"/>
        <v>0</v>
      </c>
      <c r="K246" s="27">
        <f t="shared" si="36"/>
        <v>0.9</v>
      </c>
      <c r="L246">
        <f t="shared" si="37"/>
        <v>0</v>
      </c>
    </row>
    <row r="247" ht="17.6" spans="1:12">
      <c r="A247" s="13">
        <v>235</v>
      </c>
      <c r="B247" s="16">
        <f t="shared" si="30"/>
        <v>51196</v>
      </c>
      <c r="C247" s="18">
        <f t="shared" si="34"/>
        <v>0.00429166666666667</v>
      </c>
      <c r="D247" s="7">
        <f t="shared" si="31"/>
        <v>1707.64067349472</v>
      </c>
      <c r="E247" s="7">
        <f t="shared" si="32"/>
        <v>599.322858472996</v>
      </c>
      <c r="F247" s="7">
        <f t="shared" si="35"/>
        <v>1108.31781502172</v>
      </c>
      <c r="G247" s="23"/>
      <c r="H247" s="7">
        <f t="shared" si="33"/>
        <v>138539.726877715</v>
      </c>
      <c r="J247" s="27">
        <f t="shared" si="38"/>
        <v>0</v>
      </c>
      <c r="K247" s="27">
        <f t="shared" si="36"/>
        <v>0.9</v>
      </c>
      <c r="L247">
        <f t="shared" si="37"/>
        <v>0</v>
      </c>
    </row>
    <row r="248" ht="17.6" spans="1:12">
      <c r="A248" s="13">
        <v>236</v>
      </c>
      <c r="B248" s="16">
        <f t="shared" si="30"/>
        <v>51227</v>
      </c>
      <c r="C248" s="18">
        <f t="shared" si="34"/>
        <v>0.00429166666666667</v>
      </c>
      <c r="D248" s="7">
        <f t="shared" si="31"/>
        <v>1702.88414287191</v>
      </c>
      <c r="E248" s="7">
        <f t="shared" si="32"/>
        <v>594.566327850194</v>
      </c>
      <c r="F248" s="7">
        <f t="shared" si="35"/>
        <v>1108.31781502172</v>
      </c>
      <c r="G248" s="23"/>
      <c r="H248" s="7">
        <f t="shared" si="33"/>
        <v>137431.409062693</v>
      </c>
      <c r="J248" s="27">
        <f t="shared" si="38"/>
        <v>0</v>
      </c>
      <c r="K248" s="27">
        <f t="shared" si="36"/>
        <v>0.9</v>
      </c>
      <c r="L248">
        <f t="shared" si="37"/>
        <v>0</v>
      </c>
    </row>
    <row r="249" ht="17.6" spans="1:12">
      <c r="A249" s="13">
        <v>237</v>
      </c>
      <c r="B249" s="16">
        <f t="shared" si="30"/>
        <v>51257</v>
      </c>
      <c r="C249" s="18">
        <f t="shared" si="34"/>
        <v>0.00429166666666667</v>
      </c>
      <c r="D249" s="7">
        <f t="shared" si="31"/>
        <v>1698.12761224911</v>
      </c>
      <c r="E249" s="7">
        <f t="shared" si="32"/>
        <v>589.809797227392</v>
      </c>
      <c r="F249" s="7">
        <f t="shared" si="35"/>
        <v>1108.31781502172</v>
      </c>
      <c r="G249" s="23"/>
      <c r="H249" s="7">
        <f t="shared" si="33"/>
        <v>136323.091247672</v>
      </c>
      <c r="J249" s="27">
        <f t="shared" si="38"/>
        <v>0</v>
      </c>
      <c r="K249" s="27">
        <f t="shared" si="36"/>
        <v>0.9</v>
      </c>
      <c r="L249">
        <f t="shared" si="37"/>
        <v>0</v>
      </c>
    </row>
    <row r="250" ht="17.6" spans="1:12">
      <c r="A250" s="13">
        <v>238</v>
      </c>
      <c r="B250" s="16">
        <f t="shared" si="30"/>
        <v>51288</v>
      </c>
      <c r="C250" s="18">
        <f t="shared" si="34"/>
        <v>0.00429166666666667</v>
      </c>
      <c r="D250" s="7">
        <f t="shared" si="31"/>
        <v>1693.37108162631</v>
      </c>
      <c r="E250" s="7">
        <f t="shared" si="32"/>
        <v>585.053266604591</v>
      </c>
      <c r="F250" s="7">
        <f t="shared" si="35"/>
        <v>1108.31781502172</v>
      </c>
      <c r="G250" s="23"/>
      <c r="H250" s="7">
        <f t="shared" si="33"/>
        <v>135214.77343265</v>
      </c>
      <c r="J250" s="27">
        <f t="shared" si="38"/>
        <v>0</v>
      </c>
      <c r="K250" s="27">
        <f t="shared" si="36"/>
        <v>0.9</v>
      </c>
      <c r="L250">
        <f t="shared" si="37"/>
        <v>0</v>
      </c>
    </row>
    <row r="251" ht="17.6" spans="1:12">
      <c r="A251" s="13">
        <v>239</v>
      </c>
      <c r="B251" s="16">
        <f t="shared" si="30"/>
        <v>51318</v>
      </c>
      <c r="C251" s="18">
        <f t="shared" si="34"/>
        <v>0.00429166666666667</v>
      </c>
      <c r="D251" s="7">
        <f t="shared" si="31"/>
        <v>1688.61455100351</v>
      </c>
      <c r="E251" s="7">
        <f t="shared" si="32"/>
        <v>580.296735981789</v>
      </c>
      <c r="F251" s="7">
        <f t="shared" si="35"/>
        <v>1108.31781502172</v>
      </c>
      <c r="G251" s="23"/>
      <c r="H251" s="7">
        <f t="shared" si="33"/>
        <v>134106.455617628</v>
      </c>
      <c r="J251" s="27">
        <f t="shared" si="38"/>
        <v>0</v>
      </c>
      <c r="K251" s="27">
        <f t="shared" si="36"/>
        <v>0.9</v>
      </c>
      <c r="L251">
        <f t="shared" si="37"/>
        <v>0</v>
      </c>
    </row>
    <row r="252" ht="17.6" spans="1:12">
      <c r="A252" s="13">
        <v>240</v>
      </c>
      <c r="B252" s="16">
        <f t="shared" si="30"/>
        <v>51349</v>
      </c>
      <c r="C252" s="18">
        <f t="shared" si="34"/>
        <v>0.00429166666666667</v>
      </c>
      <c r="D252" s="7">
        <f t="shared" si="31"/>
        <v>1683.85802038071</v>
      </c>
      <c r="E252" s="7">
        <f t="shared" si="32"/>
        <v>575.540205358988</v>
      </c>
      <c r="F252" s="7">
        <f t="shared" si="35"/>
        <v>1108.31781502172</v>
      </c>
      <c r="G252" s="23"/>
      <c r="H252" s="7">
        <f t="shared" si="33"/>
        <v>132998.137802606</v>
      </c>
      <c r="J252" s="27">
        <f t="shared" si="38"/>
        <v>0</v>
      </c>
      <c r="K252" s="27">
        <f t="shared" si="36"/>
        <v>0.9</v>
      </c>
      <c r="L252">
        <f t="shared" si="37"/>
        <v>0</v>
      </c>
    </row>
    <row r="253" ht="17.6" spans="1:12">
      <c r="A253" s="13">
        <v>241</v>
      </c>
      <c r="B253" s="16">
        <f t="shared" si="30"/>
        <v>51380</v>
      </c>
      <c r="C253" s="18">
        <f t="shared" si="34"/>
        <v>0.00429166666666667</v>
      </c>
      <c r="D253" s="7">
        <f t="shared" si="31"/>
        <v>1679.10148975791</v>
      </c>
      <c r="E253" s="7">
        <f t="shared" si="32"/>
        <v>570.783674736186</v>
      </c>
      <c r="F253" s="7">
        <f t="shared" si="35"/>
        <v>1108.31781502172</v>
      </c>
      <c r="G253" s="23"/>
      <c r="H253" s="7">
        <f t="shared" si="33"/>
        <v>131889.819987585</v>
      </c>
      <c r="J253" s="27">
        <f t="shared" si="38"/>
        <v>0</v>
      </c>
      <c r="K253" s="27">
        <f t="shared" si="36"/>
        <v>0.9</v>
      </c>
      <c r="L253">
        <f t="shared" si="37"/>
        <v>0</v>
      </c>
    </row>
    <row r="254" ht="17.6" spans="1:12">
      <c r="A254" s="13">
        <v>242</v>
      </c>
      <c r="B254" s="16">
        <f t="shared" si="30"/>
        <v>51410</v>
      </c>
      <c r="C254" s="18">
        <f t="shared" si="34"/>
        <v>0.00429166666666667</v>
      </c>
      <c r="D254" s="7">
        <f t="shared" si="31"/>
        <v>1674.3449591351</v>
      </c>
      <c r="E254" s="7">
        <f t="shared" si="32"/>
        <v>566.027144113384</v>
      </c>
      <c r="F254" s="7">
        <f t="shared" si="35"/>
        <v>1108.31781502172</v>
      </c>
      <c r="G254" s="23"/>
      <c r="H254" s="7">
        <f t="shared" si="33"/>
        <v>130781.502172563</v>
      </c>
      <c r="J254" s="27">
        <f t="shared" si="38"/>
        <v>0</v>
      </c>
      <c r="K254" s="27">
        <f t="shared" si="36"/>
        <v>0.9</v>
      </c>
      <c r="L254">
        <f t="shared" si="37"/>
        <v>0</v>
      </c>
    </row>
    <row r="255" ht="17.6" spans="1:12">
      <c r="A255" s="13">
        <v>243</v>
      </c>
      <c r="B255" s="16">
        <f t="shared" si="30"/>
        <v>51441</v>
      </c>
      <c r="C255" s="18">
        <f t="shared" si="34"/>
        <v>0.00429166666666667</v>
      </c>
      <c r="D255" s="7">
        <f t="shared" si="31"/>
        <v>1669.5884285123</v>
      </c>
      <c r="E255" s="7">
        <f t="shared" si="32"/>
        <v>561.270613490583</v>
      </c>
      <c r="F255" s="7">
        <f t="shared" si="35"/>
        <v>1108.31781502172</v>
      </c>
      <c r="G255" s="23"/>
      <c r="H255" s="7">
        <f t="shared" si="33"/>
        <v>129673.184357541</v>
      </c>
      <c r="J255" s="27">
        <f t="shared" si="38"/>
        <v>0</v>
      </c>
      <c r="K255" s="27">
        <f t="shared" si="36"/>
        <v>0.9</v>
      </c>
      <c r="L255">
        <f t="shared" si="37"/>
        <v>0</v>
      </c>
    </row>
    <row r="256" ht="17.6" spans="1:12">
      <c r="A256" s="13">
        <v>244</v>
      </c>
      <c r="B256" s="16">
        <f t="shared" si="30"/>
        <v>51471</v>
      </c>
      <c r="C256" s="18">
        <f t="shared" si="34"/>
        <v>0.00429166666666667</v>
      </c>
      <c r="D256" s="7">
        <f t="shared" si="31"/>
        <v>1664.8318978895</v>
      </c>
      <c r="E256" s="7">
        <f t="shared" si="32"/>
        <v>556.514082867781</v>
      </c>
      <c r="F256" s="7">
        <f t="shared" si="35"/>
        <v>1108.31781502172</v>
      </c>
      <c r="G256" s="23"/>
      <c r="H256" s="7">
        <f t="shared" si="33"/>
        <v>128564.86654252</v>
      </c>
      <c r="J256" s="27">
        <f t="shared" si="38"/>
        <v>0</v>
      </c>
      <c r="K256" s="27">
        <f t="shared" si="36"/>
        <v>0.9</v>
      </c>
      <c r="L256">
        <f t="shared" si="37"/>
        <v>0</v>
      </c>
    </row>
    <row r="257" ht="17.6" spans="1:12">
      <c r="A257" s="13">
        <v>245</v>
      </c>
      <c r="B257" s="16">
        <f t="shared" si="30"/>
        <v>51502</v>
      </c>
      <c r="C257" s="18">
        <f t="shared" si="34"/>
        <v>0.00429166666666667</v>
      </c>
      <c r="D257" s="7">
        <f t="shared" si="31"/>
        <v>1660.0753672667</v>
      </c>
      <c r="E257" s="7">
        <f t="shared" si="32"/>
        <v>551.75755224498</v>
      </c>
      <c r="F257" s="7">
        <f t="shared" si="35"/>
        <v>1108.31781502172</v>
      </c>
      <c r="G257" s="23"/>
      <c r="H257" s="7">
        <f t="shared" si="33"/>
        <v>127456.548727498</v>
      </c>
      <c r="J257" s="27">
        <f t="shared" si="38"/>
        <v>0</v>
      </c>
      <c r="K257" s="27">
        <f t="shared" si="36"/>
        <v>0.9</v>
      </c>
      <c r="L257">
        <f t="shared" si="37"/>
        <v>0</v>
      </c>
    </row>
    <row r="258" ht="17.6" spans="1:12">
      <c r="A258" s="13">
        <v>246</v>
      </c>
      <c r="B258" s="16">
        <f t="shared" si="30"/>
        <v>51533</v>
      </c>
      <c r="C258" s="18">
        <f t="shared" si="34"/>
        <v>0.00429166666666667</v>
      </c>
      <c r="D258" s="7">
        <f t="shared" si="31"/>
        <v>1655.3188366439</v>
      </c>
      <c r="E258" s="7">
        <f t="shared" si="32"/>
        <v>547.001021622178</v>
      </c>
      <c r="F258" s="7">
        <f t="shared" si="35"/>
        <v>1108.31781502172</v>
      </c>
      <c r="G258" s="23"/>
      <c r="H258" s="7">
        <f t="shared" si="33"/>
        <v>126348.230912476</v>
      </c>
      <c r="J258" s="27">
        <f t="shared" si="38"/>
        <v>0</v>
      </c>
      <c r="K258" s="27">
        <f t="shared" si="36"/>
        <v>0.9</v>
      </c>
      <c r="L258">
        <f t="shared" si="37"/>
        <v>0</v>
      </c>
    </row>
    <row r="259" ht="17.6" spans="1:12">
      <c r="A259" s="13">
        <v>247</v>
      </c>
      <c r="B259" s="16">
        <f t="shared" si="30"/>
        <v>51561</v>
      </c>
      <c r="C259" s="18">
        <f t="shared" si="34"/>
        <v>0.00429166666666667</v>
      </c>
      <c r="D259" s="7">
        <f t="shared" si="31"/>
        <v>1650.5623060211</v>
      </c>
      <c r="E259" s="7">
        <f t="shared" si="32"/>
        <v>542.244490999377</v>
      </c>
      <c r="F259" s="7">
        <f t="shared" si="35"/>
        <v>1108.31781502172</v>
      </c>
      <c r="G259" s="23"/>
      <c r="H259" s="7">
        <f t="shared" si="33"/>
        <v>125239.913097454</v>
      </c>
      <c r="J259" s="27">
        <f t="shared" si="38"/>
        <v>0</v>
      </c>
      <c r="K259" s="27">
        <f t="shared" si="36"/>
        <v>0.9</v>
      </c>
      <c r="L259">
        <f t="shared" si="37"/>
        <v>0</v>
      </c>
    </row>
    <row r="260" ht="17.6" spans="1:12">
      <c r="A260" s="13">
        <v>248</v>
      </c>
      <c r="B260" s="16">
        <f t="shared" si="30"/>
        <v>51592</v>
      </c>
      <c r="C260" s="18">
        <f t="shared" si="34"/>
        <v>0.00429166666666667</v>
      </c>
      <c r="D260" s="7">
        <f t="shared" si="31"/>
        <v>1645.8057753983</v>
      </c>
      <c r="E260" s="7">
        <f t="shared" si="32"/>
        <v>537.487960376575</v>
      </c>
      <c r="F260" s="7">
        <f t="shared" si="35"/>
        <v>1108.31781502172</v>
      </c>
      <c r="G260" s="23"/>
      <c r="H260" s="7">
        <f t="shared" si="33"/>
        <v>124131.595282433</v>
      </c>
      <c r="J260" s="27">
        <f t="shared" si="38"/>
        <v>0</v>
      </c>
      <c r="K260" s="27">
        <f t="shared" si="36"/>
        <v>0.9</v>
      </c>
      <c r="L260">
        <f t="shared" si="37"/>
        <v>0</v>
      </c>
    </row>
    <row r="261" ht="17.6" spans="1:12">
      <c r="A261" s="13">
        <v>249</v>
      </c>
      <c r="B261" s="16">
        <f t="shared" si="30"/>
        <v>51622</v>
      </c>
      <c r="C261" s="18">
        <f t="shared" si="34"/>
        <v>0.00429166666666667</v>
      </c>
      <c r="D261" s="7">
        <f t="shared" si="31"/>
        <v>1641.04924477549</v>
      </c>
      <c r="E261" s="7">
        <f t="shared" si="32"/>
        <v>532.731429753774</v>
      </c>
      <c r="F261" s="7">
        <f t="shared" si="35"/>
        <v>1108.31781502172</v>
      </c>
      <c r="G261" s="23"/>
      <c r="H261" s="7">
        <f t="shared" si="33"/>
        <v>123023.277467411</v>
      </c>
      <c r="J261" s="27">
        <f t="shared" si="38"/>
        <v>0</v>
      </c>
      <c r="K261" s="27">
        <f t="shared" si="36"/>
        <v>0.9</v>
      </c>
      <c r="L261">
        <f t="shared" si="37"/>
        <v>0</v>
      </c>
    </row>
    <row r="262" ht="17.6" spans="1:12">
      <c r="A262" s="13">
        <v>250</v>
      </c>
      <c r="B262" s="16">
        <f t="shared" si="30"/>
        <v>51653</v>
      </c>
      <c r="C262" s="18">
        <f t="shared" si="34"/>
        <v>0.00429166666666667</v>
      </c>
      <c r="D262" s="7">
        <f t="shared" si="31"/>
        <v>1636.29271415269</v>
      </c>
      <c r="E262" s="7">
        <f t="shared" si="32"/>
        <v>527.974899130972</v>
      </c>
      <c r="F262" s="7">
        <f t="shared" si="35"/>
        <v>1108.31781502172</v>
      </c>
      <c r="G262" s="23"/>
      <c r="H262" s="7">
        <f t="shared" si="33"/>
        <v>121914.959652389</v>
      </c>
      <c r="J262" s="27">
        <f t="shared" si="38"/>
        <v>0</v>
      </c>
      <c r="K262" s="27">
        <f t="shared" si="36"/>
        <v>0.9</v>
      </c>
      <c r="L262">
        <f t="shared" si="37"/>
        <v>0</v>
      </c>
    </row>
    <row r="263" ht="17.6" spans="1:12">
      <c r="A263" s="13">
        <v>251</v>
      </c>
      <c r="B263" s="16">
        <f t="shared" si="30"/>
        <v>51683</v>
      </c>
      <c r="C263" s="18">
        <f t="shared" si="34"/>
        <v>0.00429166666666667</v>
      </c>
      <c r="D263" s="7">
        <f t="shared" si="31"/>
        <v>1631.53618352989</v>
      </c>
      <c r="E263" s="7">
        <f t="shared" si="32"/>
        <v>523.218368508171</v>
      </c>
      <c r="F263" s="7">
        <f t="shared" si="35"/>
        <v>1108.31781502172</v>
      </c>
      <c r="G263" s="23"/>
      <c r="H263" s="7">
        <f t="shared" si="33"/>
        <v>120806.641837368</v>
      </c>
      <c r="J263" s="27">
        <f t="shared" si="38"/>
        <v>0</v>
      </c>
      <c r="K263" s="27">
        <f t="shared" si="36"/>
        <v>0.9</v>
      </c>
      <c r="L263">
        <f t="shared" si="37"/>
        <v>0</v>
      </c>
    </row>
    <row r="264" ht="17.6" spans="1:12">
      <c r="A264" s="13">
        <v>252</v>
      </c>
      <c r="B264" s="16">
        <f t="shared" si="30"/>
        <v>51714</v>
      </c>
      <c r="C264" s="18">
        <f t="shared" si="34"/>
        <v>0.00429166666666667</v>
      </c>
      <c r="D264" s="7">
        <f t="shared" si="31"/>
        <v>1626.77965290709</v>
      </c>
      <c r="E264" s="7">
        <f t="shared" si="32"/>
        <v>518.461837885369</v>
      </c>
      <c r="F264" s="7">
        <f t="shared" si="35"/>
        <v>1108.31781502172</v>
      </c>
      <c r="G264" s="23"/>
      <c r="H264" s="7">
        <f t="shared" si="33"/>
        <v>119698.324022346</v>
      </c>
      <c r="J264" s="27">
        <f t="shared" si="38"/>
        <v>0</v>
      </c>
      <c r="K264" s="27">
        <f t="shared" si="36"/>
        <v>0.9</v>
      </c>
      <c r="L264">
        <f t="shared" si="37"/>
        <v>0</v>
      </c>
    </row>
    <row r="265" ht="17.6" spans="1:12">
      <c r="A265" s="13">
        <v>253</v>
      </c>
      <c r="B265" s="16">
        <f t="shared" si="30"/>
        <v>51745</v>
      </c>
      <c r="C265" s="18">
        <f t="shared" si="34"/>
        <v>0.00429166666666667</v>
      </c>
      <c r="D265" s="7">
        <f t="shared" si="31"/>
        <v>1622.02312228429</v>
      </c>
      <c r="E265" s="7">
        <f t="shared" si="32"/>
        <v>513.705307262568</v>
      </c>
      <c r="F265" s="7">
        <f t="shared" si="35"/>
        <v>1108.31781502172</v>
      </c>
      <c r="G265" s="23"/>
      <c r="H265" s="7">
        <f t="shared" si="33"/>
        <v>118590.006207324</v>
      </c>
      <c r="J265" s="27">
        <f t="shared" si="38"/>
        <v>0</v>
      </c>
      <c r="K265" s="27">
        <f t="shared" si="36"/>
        <v>0.9</v>
      </c>
      <c r="L265">
        <f t="shared" si="37"/>
        <v>0</v>
      </c>
    </row>
    <row r="266" ht="17.6" spans="1:12">
      <c r="A266" s="13">
        <v>254</v>
      </c>
      <c r="B266" s="16">
        <f t="shared" si="30"/>
        <v>51775</v>
      </c>
      <c r="C266" s="18">
        <f t="shared" si="34"/>
        <v>0.00429166666666667</v>
      </c>
      <c r="D266" s="7">
        <f t="shared" si="31"/>
        <v>1617.26659166149</v>
      </c>
      <c r="E266" s="7">
        <f t="shared" si="32"/>
        <v>508.948776639766</v>
      </c>
      <c r="F266" s="7">
        <f t="shared" si="35"/>
        <v>1108.31781502172</v>
      </c>
      <c r="G266" s="23"/>
      <c r="H266" s="7">
        <f t="shared" si="33"/>
        <v>117481.688392302</v>
      </c>
      <c r="J266" s="27">
        <f t="shared" si="38"/>
        <v>0</v>
      </c>
      <c r="K266" s="27">
        <f t="shared" si="36"/>
        <v>0.9</v>
      </c>
      <c r="L266">
        <f t="shared" si="37"/>
        <v>0</v>
      </c>
    </row>
    <row r="267" ht="17.6" spans="1:12">
      <c r="A267" s="13">
        <v>255</v>
      </c>
      <c r="B267" s="16">
        <f t="shared" si="30"/>
        <v>51806</v>
      </c>
      <c r="C267" s="18">
        <f t="shared" si="34"/>
        <v>0.00429166666666667</v>
      </c>
      <c r="D267" s="7">
        <f t="shared" si="31"/>
        <v>1612.51006103869</v>
      </c>
      <c r="E267" s="7">
        <f t="shared" si="32"/>
        <v>504.192246016964</v>
      </c>
      <c r="F267" s="7">
        <f t="shared" si="35"/>
        <v>1108.31781502172</v>
      </c>
      <c r="G267" s="23"/>
      <c r="H267" s="7">
        <f t="shared" si="33"/>
        <v>116373.370577281</v>
      </c>
      <c r="J267" s="27">
        <f t="shared" si="38"/>
        <v>0</v>
      </c>
      <c r="K267" s="27">
        <f t="shared" si="36"/>
        <v>0.9</v>
      </c>
      <c r="L267">
        <f t="shared" si="37"/>
        <v>0</v>
      </c>
    </row>
    <row r="268" ht="17.6" spans="1:12">
      <c r="A268" s="13">
        <v>256</v>
      </c>
      <c r="B268" s="16">
        <f t="shared" si="30"/>
        <v>51836</v>
      </c>
      <c r="C268" s="18">
        <f t="shared" si="34"/>
        <v>0.00429166666666667</v>
      </c>
      <c r="D268" s="7">
        <f t="shared" si="31"/>
        <v>1607.75353041588</v>
      </c>
      <c r="E268" s="7">
        <f t="shared" si="32"/>
        <v>499.435715394163</v>
      </c>
      <c r="F268" s="7">
        <f t="shared" si="35"/>
        <v>1108.31781502172</v>
      </c>
      <c r="G268" s="23"/>
      <c r="H268" s="7">
        <f t="shared" si="33"/>
        <v>115265.052762259</v>
      </c>
      <c r="J268" s="27">
        <f t="shared" si="38"/>
        <v>0</v>
      </c>
      <c r="K268" s="27">
        <f t="shared" si="36"/>
        <v>0.9</v>
      </c>
      <c r="L268">
        <f t="shared" si="37"/>
        <v>0</v>
      </c>
    </row>
    <row r="269" ht="17.6" spans="1:12">
      <c r="A269" s="13">
        <v>257</v>
      </c>
      <c r="B269" s="16">
        <f t="shared" ref="B269:B332" si="39">EDATE(B268,1)</f>
        <v>51867</v>
      </c>
      <c r="C269" s="18">
        <f t="shared" si="34"/>
        <v>0.00429166666666667</v>
      </c>
      <c r="D269" s="7">
        <f t="shared" ref="D269:D332" si="40">E269+F269</f>
        <v>1602.99699979308</v>
      </c>
      <c r="E269" s="7">
        <f t="shared" ref="E269:E332" si="41">H268*C269</f>
        <v>494.679184771361</v>
      </c>
      <c r="F269" s="7">
        <f t="shared" si="35"/>
        <v>1108.31781502172</v>
      </c>
      <c r="G269" s="23"/>
      <c r="H269" s="7">
        <f t="shared" ref="H269:H332" si="42">H268-F269-G269</f>
        <v>114156.734947237</v>
      </c>
      <c r="J269" s="27">
        <f t="shared" si="38"/>
        <v>0</v>
      </c>
      <c r="K269" s="27">
        <f t="shared" si="36"/>
        <v>0.9</v>
      </c>
      <c r="L269">
        <f t="shared" si="37"/>
        <v>0</v>
      </c>
    </row>
    <row r="270" ht="17.6" spans="1:12">
      <c r="A270" s="13">
        <v>258</v>
      </c>
      <c r="B270" s="16">
        <f t="shared" si="39"/>
        <v>51898</v>
      </c>
      <c r="C270" s="18">
        <f t="shared" ref="C270:C333" si="43">C269</f>
        <v>0.00429166666666667</v>
      </c>
      <c r="D270" s="7">
        <f t="shared" si="40"/>
        <v>1598.24046917028</v>
      </c>
      <c r="E270" s="7">
        <f t="shared" si="41"/>
        <v>489.92265414856</v>
      </c>
      <c r="F270" s="7">
        <f t="shared" si="35"/>
        <v>1108.31781502172</v>
      </c>
      <c r="G270" s="23"/>
      <c r="H270" s="7">
        <f t="shared" si="42"/>
        <v>113048.417132216</v>
      </c>
      <c r="J270" s="27">
        <f t="shared" si="38"/>
        <v>0</v>
      </c>
      <c r="K270" s="27">
        <f t="shared" si="36"/>
        <v>0.9</v>
      </c>
      <c r="L270">
        <f t="shared" si="37"/>
        <v>0</v>
      </c>
    </row>
    <row r="271" ht="17.6" spans="1:12">
      <c r="A271" s="13">
        <v>259</v>
      </c>
      <c r="B271" s="16">
        <f t="shared" si="39"/>
        <v>51926</v>
      </c>
      <c r="C271" s="18">
        <f t="shared" si="43"/>
        <v>0.00429166666666667</v>
      </c>
      <c r="D271" s="7">
        <f t="shared" si="40"/>
        <v>1593.48393854748</v>
      </c>
      <c r="E271" s="7">
        <f t="shared" si="41"/>
        <v>485.166123525758</v>
      </c>
      <c r="F271" s="7">
        <f t="shared" ref="F271:F334" si="44">H270/($B$4-A271-L270+1)</f>
        <v>1108.31781502172</v>
      </c>
      <c r="G271" s="23"/>
      <c r="H271" s="7">
        <f t="shared" si="42"/>
        <v>111940.099317194</v>
      </c>
      <c r="J271" s="27">
        <f t="shared" si="38"/>
        <v>0</v>
      </c>
      <c r="K271" s="27">
        <f t="shared" si="36"/>
        <v>0.9</v>
      </c>
      <c r="L271">
        <f t="shared" si="37"/>
        <v>0</v>
      </c>
    </row>
    <row r="272" ht="17.6" spans="1:12">
      <c r="A272" s="13">
        <v>260</v>
      </c>
      <c r="B272" s="16">
        <f t="shared" si="39"/>
        <v>51957</v>
      </c>
      <c r="C272" s="18">
        <f t="shared" si="43"/>
        <v>0.00429166666666667</v>
      </c>
      <c r="D272" s="7">
        <f t="shared" si="40"/>
        <v>1588.72740792468</v>
      </c>
      <c r="E272" s="7">
        <f t="shared" si="41"/>
        <v>480.409592902957</v>
      </c>
      <c r="F272" s="7">
        <f t="shared" si="44"/>
        <v>1108.31781502172</v>
      </c>
      <c r="G272" s="23"/>
      <c r="H272" s="7">
        <f t="shared" si="42"/>
        <v>110831.781502172</v>
      </c>
      <c r="J272" s="27">
        <f t="shared" si="38"/>
        <v>0</v>
      </c>
      <c r="K272" s="27">
        <f t="shared" si="36"/>
        <v>0.9</v>
      </c>
      <c r="L272">
        <f t="shared" si="37"/>
        <v>0</v>
      </c>
    </row>
    <row r="273" ht="17.6" spans="1:12">
      <c r="A273" s="13">
        <v>261</v>
      </c>
      <c r="B273" s="16">
        <f t="shared" si="39"/>
        <v>51987</v>
      </c>
      <c r="C273" s="18">
        <f t="shared" si="43"/>
        <v>0.00429166666666667</v>
      </c>
      <c r="D273" s="7">
        <f t="shared" si="40"/>
        <v>1583.97087730188</v>
      </c>
      <c r="E273" s="7">
        <f t="shared" si="41"/>
        <v>475.653062280155</v>
      </c>
      <c r="F273" s="7">
        <f t="shared" si="44"/>
        <v>1108.31781502172</v>
      </c>
      <c r="G273" s="23"/>
      <c r="H273" s="7">
        <f t="shared" si="42"/>
        <v>109723.46368715</v>
      </c>
      <c r="J273" s="27">
        <f t="shared" si="38"/>
        <v>0</v>
      </c>
      <c r="K273" s="27">
        <f t="shared" si="36"/>
        <v>0.9</v>
      </c>
      <c r="L273">
        <f t="shared" si="37"/>
        <v>0</v>
      </c>
    </row>
    <row r="274" ht="17.6" spans="1:12">
      <c r="A274" s="13">
        <v>262</v>
      </c>
      <c r="B274" s="16">
        <f t="shared" si="39"/>
        <v>52018</v>
      </c>
      <c r="C274" s="18">
        <f t="shared" si="43"/>
        <v>0.00429166666666667</v>
      </c>
      <c r="D274" s="7">
        <f t="shared" si="40"/>
        <v>1579.21434667907</v>
      </c>
      <c r="E274" s="7">
        <f t="shared" si="41"/>
        <v>470.896531657354</v>
      </c>
      <c r="F274" s="7">
        <f t="shared" si="44"/>
        <v>1108.31781502172</v>
      </c>
      <c r="G274" s="23"/>
      <c r="H274" s="7">
        <f t="shared" si="42"/>
        <v>108615.145872129</v>
      </c>
      <c r="J274" s="27">
        <f t="shared" si="38"/>
        <v>0</v>
      </c>
      <c r="K274" s="27">
        <f t="shared" si="36"/>
        <v>0.9</v>
      </c>
      <c r="L274">
        <f t="shared" si="37"/>
        <v>0</v>
      </c>
    </row>
    <row r="275" ht="17.6" spans="1:12">
      <c r="A275" s="13">
        <v>263</v>
      </c>
      <c r="B275" s="16">
        <f t="shared" si="39"/>
        <v>52048</v>
      </c>
      <c r="C275" s="18">
        <f t="shared" si="43"/>
        <v>0.00429166666666667</v>
      </c>
      <c r="D275" s="7">
        <f t="shared" si="40"/>
        <v>1574.45781605627</v>
      </c>
      <c r="E275" s="7">
        <f t="shared" si="41"/>
        <v>466.140001034552</v>
      </c>
      <c r="F275" s="7">
        <f t="shared" si="44"/>
        <v>1108.31781502172</v>
      </c>
      <c r="G275" s="23"/>
      <c r="H275" s="7">
        <f t="shared" si="42"/>
        <v>107506.828057107</v>
      </c>
      <c r="J275" s="27">
        <f t="shared" si="38"/>
        <v>0</v>
      </c>
      <c r="K275" s="27">
        <f t="shared" si="36"/>
        <v>0.9</v>
      </c>
      <c r="L275">
        <f t="shared" si="37"/>
        <v>0</v>
      </c>
    </row>
    <row r="276" ht="17.6" spans="1:12">
      <c r="A276" s="13">
        <v>264</v>
      </c>
      <c r="B276" s="16">
        <f t="shared" si="39"/>
        <v>52079</v>
      </c>
      <c r="C276" s="18">
        <f t="shared" si="43"/>
        <v>0.00429166666666667</v>
      </c>
      <c r="D276" s="7">
        <f t="shared" si="40"/>
        <v>1569.70128543347</v>
      </c>
      <c r="E276" s="7">
        <f t="shared" si="41"/>
        <v>461.383470411751</v>
      </c>
      <c r="F276" s="7">
        <f t="shared" si="44"/>
        <v>1108.31781502172</v>
      </c>
      <c r="G276" s="23"/>
      <c r="H276" s="7">
        <f t="shared" si="42"/>
        <v>106398.510242085</v>
      </c>
      <c r="J276" s="27">
        <f t="shared" si="38"/>
        <v>0</v>
      </c>
      <c r="K276" s="27">
        <f t="shared" si="36"/>
        <v>0.9</v>
      </c>
      <c r="L276">
        <f t="shared" si="37"/>
        <v>0</v>
      </c>
    </row>
    <row r="277" ht="17.6" spans="1:12">
      <c r="A277" s="13">
        <v>265</v>
      </c>
      <c r="B277" s="16">
        <f t="shared" si="39"/>
        <v>52110</v>
      </c>
      <c r="C277" s="18">
        <f t="shared" si="43"/>
        <v>0.00429166666666667</v>
      </c>
      <c r="D277" s="7">
        <f t="shared" si="40"/>
        <v>1564.94475481067</v>
      </c>
      <c r="E277" s="7">
        <f t="shared" si="41"/>
        <v>456.626939788949</v>
      </c>
      <c r="F277" s="7">
        <f t="shared" si="44"/>
        <v>1108.31781502172</v>
      </c>
      <c r="G277" s="23"/>
      <c r="H277" s="7">
        <f t="shared" si="42"/>
        <v>105290.192427063</v>
      </c>
      <c r="J277" s="27">
        <f t="shared" si="38"/>
        <v>0</v>
      </c>
      <c r="K277" s="27">
        <f t="shared" si="36"/>
        <v>0.9</v>
      </c>
      <c r="L277">
        <f t="shared" si="37"/>
        <v>0</v>
      </c>
    </row>
    <row r="278" ht="17.6" spans="1:12">
      <c r="A278" s="13">
        <v>266</v>
      </c>
      <c r="B278" s="16">
        <f t="shared" si="39"/>
        <v>52140</v>
      </c>
      <c r="C278" s="18">
        <f t="shared" si="43"/>
        <v>0.00429166666666667</v>
      </c>
      <c r="D278" s="7">
        <f t="shared" si="40"/>
        <v>1560.18822418787</v>
      </c>
      <c r="E278" s="7">
        <f t="shared" si="41"/>
        <v>451.870409166147</v>
      </c>
      <c r="F278" s="7">
        <f t="shared" si="44"/>
        <v>1108.31781502172</v>
      </c>
      <c r="G278" s="23"/>
      <c r="H278" s="7">
        <f t="shared" si="42"/>
        <v>104181.874612042</v>
      </c>
      <c r="J278" s="27">
        <f t="shared" si="38"/>
        <v>0</v>
      </c>
      <c r="K278" s="27">
        <f t="shared" ref="K278:K341" si="45">K277+J278</f>
        <v>0.9</v>
      </c>
      <c r="L278">
        <f t="shared" ref="L278:L341" si="46">ROUNDDOWN(K278,0)</f>
        <v>0</v>
      </c>
    </row>
    <row r="279" ht="17.6" spans="1:12">
      <c r="A279" s="13">
        <v>267</v>
      </c>
      <c r="B279" s="16">
        <f t="shared" si="39"/>
        <v>52171</v>
      </c>
      <c r="C279" s="18">
        <f t="shared" si="43"/>
        <v>0.00429166666666667</v>
      </c>
      <c r="D279" s="7">
        <f t="shared" si="40"/>
        <v>1555.43169356507</v>
      </c>
      <c r="E279" s="7">
        <f t="shared" si="41"/>
        <v>447.113878543346</v>
      </c>
      <c r="F279" s="7">
        <f t="shared" si="44"/>
        <v>1108.31781502172</v>
      </c>
      <c r="G279" s="23"/>
      <c r="H279" s="7">
        <f t="shared" si="42"/>
        <v>103073.55679702</v>
      </c>
      <c r="J279" s="27">
        <f t="shared" si="38"/>
        <v>0</v>
      </c>
      <c r="K279" s="27">
        <f t="shared" si="45"/>
        <v>0.9</v>
      </c>
      <c r="L279">
        <f t="shared" si="46"/>
        <v>0</v>
      </c>
    </row>
    <row r="280" ht="17.6" spans="1:12">
      <c r="A280" s="13">
        <v>268</v>
      </c>
      <c r="B280" s="16">
        <f t="shared" si="39"/>
        <v>52201</v>
      </c>
      <c r="C280" s="18">
        <f t="shared" si="43"/>
        <v>0.00429166666666667</v>
      </c>
      <c r="D280" s="7">
        <f t="shared" si="40"/>
        <v>1550.67516294227</v>
      </c>
      <c r="E280" s="7">
        <f t="shared" si="41"/>
        <v>442.357347920544</v>
      </c>
      <c r="F280" s="7">
        <f t="shared" si="44"/>
        <v>1108.31781502172</v>
      </c>
      <c r="G280" s="23"/>
      <c r="H280" s="7">
        <f t="shared" si="42"/>
        <v>101965.238981998</v>
      </c>
      <c r="J280" s="27">
        <f t="shared" si="38"/>
        <v>0</v>
      </c>
      <c r="K280" s="27">
        <f t="shared" si="45"/>
        <v>0.9</v>
      </c>
      <c r="L280">
        <f t="shared" si="46"/>
        <v>0</v>
      </c>
    </row>
    <row r="281" ht="17.6" spans="1:12">
      <c r="A281" s="13">
        <v>269</v>
      </c>
      <c r="B281" s="16">
        <f t="shared" si="39"/>
        <v>52232</v>
      </c>
      <c r="C281" s="18">
        <f t="shared" si="43"/>
        <v>0.00429166666666667</v>
      </c>
      <c r="D281" s="7">
        <f t="shared" si="40"/>
        <v>1545.91863231946</v>
      </c>
      <c r="E281" s="7">
        <f t="shared" si="41"/>
        <v>437.600817297743</v>
      </c>
      <c r="F281" s="7">
        <f t="shared" si="44"/>
        <v>1108.31781502172</v>
      </c>
      <c r="G281" s="23"/>
      <c r="H281" s="7">
        <f t="shared" si="42"/>
        <v>100856.921166977</v>
      </c>
      <c r="J281" s="27">
        <f t="shared" ref="J281:J344" si="47">G281/($B$2/$B$4)</f>
        <v>0</v>
      </c>
      <c r="K281" s="27">
        <f t="shared" si="45"/>
        <v>0.9</v>
      </c>
      <c r="L281">
        <f t="shared" si="46"/>
        <v>0</v>
      </c>
    </row>
    <row r="282" ht="17.6" spans="1:12">
      <c r="A282" s="13">
        <v>270</v>
      </c>
      <c r="B282" s="16">
        <f t="shared" si="39"/>
        <v>52263</v>
      </c>
      <c r="C282" s="18">
        <f t="shared" si="43"/>
        <v>0.00429166666666667</v>
      </c>
      <c r="D282" s="7">
        <f t="shared" si="40"/>
        <v>1541.16210169666</v>
      </c>
      <c r="E282" s="7">
        <f t="shared" si="41"/>
        <v>432.844286674941</v>
      </c>
      <c r="F282" s="7">
        <f t="shared" si="44"/>
        <v>1108.31781502172</v>
      </c>
      <c r="G282" s="23"/>
      <c r="H282" s="7">
        <f t="shared" si="42"/>
        <v>99748.6033519549</v>
      </c>
      <c r="J282" s="27">
        <f t="shared" si="47"/>
        <v>0</v>
      </c>
      <c r="K282" s="27">
        <f t="shared" si="45"/>
        <v>0.9</v>
      </c>
      <c r="L282">
        <f t="shared" si="46"/>
        <v>0</v>
      </c>
    </row>
    <row r="283" ht="17.6" spans="1:12">
      <c r="A283" s="13">
        <v>271</v>
      </c>
      <c r="B283" s="16">
        <f t="shared" si="39"/>
        <v>52291</v>
      </c>
      <c r="C283" s="18">
        <f t="shared" si="43"/>
        <v>0.00429166666666667</v>
      </c>
      <c r="D283" s="7">
        <f t="shared" si="40"/>
        <v>1536.40557107386</v>
      </c>
      <c r="E283" s="7">
        <f t="shared" si="41"/>
        <v>428.08775605214</v>
      </c>
      <c r="F283" s="7">
        <f t="shared" si="44"/>
        <v>1108.31781502172</v>
      </c>
      <c r="G283" s="23"/>
      <c r="H283" s="7">
        <f t="shared" si="42"/>
        <v>98640.2855369332</v>
      </c>
      <c r="J283" s="27">
        <f t="shared" si="47"/>
        <v>0</v>
      </c>
      <c r="K283" s="27">
        <f t="shared" si="45"/>
        <v>0.9</v>
      </c>
      <c r="L283">
        <f t="shared" si="46"/>
        <v>0</v>
      </c>
    </row>
    <row r="284" ht="17.6" spans="1:12">
      <c r="A284" s="13">
        <v>272</v>
      </c>
      <c r="B284" s="16">
        <f t="shared" si="39"/>
        <v>52322</v>
      </c>
      <c r="C284" s="18">
        <f t="shared" si="43"/>
        <v>0.00429166666666667</v>
      </c>
      <c r="D284" s="7">
        <f t="shared" si="40"/>
        <v>1531.64904045106</v>
      </c>
      <c r="E284" s="7">
        <f t="shared" si="41"/>
        <v>423.331225429338</v>
      </c>
      <c r="F284" s="7">
        <f t="shared" si="44"/>
        <v>1108.31781502172</v>
      </c>
      <c r="G284" s="23"/>
      <c r="H284" s="7">
        <f t="shared" si="42"/>
        <v>97531.9677219114</v>
      </c>
      <c r="J284" s="27">
        <f t="shared" si="47"/>
        <v>0</v>
      </c>
      <c r="K284" s="27">
        <f t="shared" si="45"/>
        <v>0.9</v>
      </c>
      <c r="L284">
        <f t="shared" si="46"/>
        <v>0</v>
      </c>
    </row>
    <row r="285" ht="17.6" spans="1:12">
      <c r="A285" s="13">
        <v>273</v>
      </c>
      <c r="B285" s="16">
        <f t="shared" si="39"/>
        <v>52352</v>
      </c>
      <c r="C285" s="18">
        <f t="shared" si="43"/>
        <v>0.00429166666666667</v>
      </c>
      <c r="D285" s="7">
        <f t="shared" si="40"/>
        <v>1526.89250982826</v>
      </c>
      <c r="E285" s="7">
        <f t="shared" si="41"/>
        <v>418.574694806537</v>
      </c>
      <c r="F285" s="7">
        <f t="shared" si="44"/>
        <v>1108.31781502172</v>
      </c>
      <c r="G285" s="23"/>
      <c r="H285" s="7">
        <f t="shared" si="42"/>
        <v>96423.6499068897</v>
      </c>
      <c r="J285" s="27">
        <f t="shared" si="47"/>
        <v>0</v>
      </c>
      <c r="K285" s="27">
        <f t="shared" si="45"/>
        <v>0.9</v>
      </c>
      <c r="L285">
        <f t="shared" si="46"/>
        <v>0</v>
      </c>
    </row>
    <row r="286" ht="17.6" spans="1:12">
      <c r="A286" s="13">
        <v>274</v>
      </c>
      <c r="B286" s="16">
        <f t="shared" si="39"/>
        <v>52383</v>
      </c>
      <c r="C286" s="18">
        <f t="shared" si="43"/>
        <v>0.00429166666666667</v>
      </c>
      <c r="D286" s="7">
        <f t="shared" si="40"/>
        <v>1522.13597920546</v>
      </c>
      <c r="E286" s="7">
        <f t="shared" si="41"/>
        <v>413.818164183735</v>
      </c>
      <c r="F286" s="7">
        <f t="shared" si="44"/>
        <v>1108.31781502172</v>
      </c>
      <c r="G286" s="23"/>
      <c r="H286" s="7">
        <f t="shared" si="42"/>
        <v>95315.332091868</v>
      </c>
      <c r="J286" s="27">
        <f t="shared" si="47"/>
        <v>0</v>
      </c>
      <c r="K286" s="27">
        <f t="shared" si="45"/>
        <v>0.9</v>
      </c>
      <c r="L286">
        <f t="shared" si="46"/>
        <v>0</v>
      </c>
    </row>
    <row r="287" ht="17.6" spans="1:12">
      <c r="A287" s="13">
        <v>275</v>
      </c>
      <c r="B287" s="16">
        <f t="shared" si="39"/>
        <v>52413</v>
      </c>
      <c r="C287" s="18">
        <f t="shared" si="43"/>
        <v>0.00429166666666667</v>
      </c>
      <c r="D287" s="7">
        <f t="shared" si="40"/>
        <v>1517.37944858265</v>
      </c>
      <c r="E287" s="7">
        <f t="shared" si="41"/>
        <v>409.061633560933</v>
      </c>
      <c r="F287" s="7">
        <f t="shared" si="44"/>
        <v>1108.31781502172</v>
      </c>
      <c r="G287" s="23"/>
      <c r="H287" s="7">
        <f t="shared" si="42"/>
        <v>94207.0142768463</v>
      </c>
      <c r="J287" s="27">
        <f t="shared" si="47"/>
        <v>0</v>
      </c>
      <c r="K287" s="27">
        <f t="shared" si="45"/>
        <v>0.9</v>
      </c>
      <c r="L287">
        <f t="shared" si="46"/>
        <v>0</v>
      </c>
    </row>
    <row r="288" ht="17.6" spans="1:12">
      <c r="A288" s="13">
        <v>276</v>
      </c>
      <c r="B288" s="16">
        <f t="shared" si="39"/>
        <v>52444</v>
      </c>
      <c r="C288" s="18">
        <f t="shared" si="43"/>
        <v>0.00429166666666667</v>
      </c>
      <c r="D288" s="7">
        <f t="shared" si="40"/>
        <v>1512.62291795985</v>
      </c>
      <c r="E288" s="7">
        <f t="shared" si="41"/>
        <v>404.305102938132</v>
      </c>
      <c r="F288" s="7">
        <f t="shared" si="44"/>
        <v>1108.31781502172</v>
      </c>
      <c r="G288" s="23"/>
      <c r="H288" s="7">
        <f t="shared" si="42"/>
        <v>93098.6964618246</v>
      </c>
      <c r="J288" s="27">
        <f t="shared" si="47"/>
        <v>0</v>
      </c>
      <c r="K288" s="27">
        <f t="shared" si="45"/>
        <v>0.9</v>
      </c>
      <c r="L288">
        <f t="shared" si="46"/>
        <v>0</v>
      </c>
    </row>
    <row r="289" ht="17.6" spans="1:12">
      <c r="A289" s="13">
        <v>277</v>
      </c>
      <c r="B289" s="16">
        <f t="shared" si="39"/>
        <v>52475</v>
      </c>
      <c r="C289" s="18">
        <f t="shared" si="43"/>
        <v>0.00429166666666667</v>
      </c>
      <c r="D289" s="7">
        <f t="shared" si="40"/>
        <v>1507.86638733705</v>
      </c>
      <c r="E289" s="7">
        <f t="shared" si="41"/>
        <v>399.54857231533</v>
      </c>
      <c r="F289" s="7">
        <f t="shared" si="44"/>
        <v>1108.31781502172</v>
      </c>
      <c r="G289" s="23"/>
      <c r="H289" s="7">
        <f t="shared" si="42"/>
        <v>91990.3786468028</v>
      </c>
      <c r="J289" s="27">
        <f t="shared" si="47"/>
        <v>0</v>
      </c>
      <c r="K289" s="27">
        <f t="shared" si="45"/>
        <v>0.9</v>
      </c>
      <c r="L289">
        <f t="shared" si="46"/>
        <v>0</v>
      </c>
    </row>
    <row r="290" ht="17.6" spans="1:12">
      <c r="A290" s="13">
        <v>278</v>
      </c>
      <c r="B290" s="16">
        <f t="shared" si="39"/>
        <v>52505</v>
      </c>
      <c r="C290" s="18">
        <f t="shared" si="43"/>
        <v>0.00429166666666667</v>
      </c>
      <c r="D290" s="7">
        <f t="shared" si="40"/>
        <v>1503.10985671425</v>
      </c>
      <c r="E290" s="7">
        <f t="shared" si="41"/>
        <v>394.792041692529</v>
      </c>
      <c r="F290" s="7">
        <f t="shared" si="44"/>
        <v>1108.31781502172</v>
      </c>
      <c r="G290" s="23"/>
      <c r="H290" s="7">
        <f t="shared" si="42"/>
        <v>90882.0608317811</v>
      </c>
      <c r="J290" s="27">
        <f t="shared" si="47"/>
        <v>0</v>
      </c>
      <c r="K290" s="27">
        <f t="shared" si="45"/>
        <v>0.9</v>
      </c>
      <c r="L290">
        <f t="shared" si="46"/>
        <v>0</v>
      </c>
    </row>
    <row r="291" ht="17.6" spans="1:12">
      <c r="A291" s="13">
        <v>279</v>
      </c>
      <c r="B291" s="16">
        <f t="shared" si="39"/>
        <v>52536</v>
      </c>
      <c r="C291" s="18">
        <f t="shared" si="43"/>
        <v>0.00429166666666667</v>
      </c>
      <c r="D291" s="7">
        <f t="shared" si="40"/>
        <v>1498.35332609145</v>
      </c>
      <c r="E291" s="7">
        <f t="shared" si="41"/>
        <v>390.035511069727</v>
      </c>
      <c r="F291" s="7">
        <f t="shared" si="44"/>
        <v>1108.31781502172</v>
      </c>
      <c r="G291" s="23"/>
      <c r="H291" s="7">
        <f t="shared" si="42"/>
        <v>89773.7430167594</v>
      </c>
      <c r="J291" s="27">
        <f t="shared" si="47"/>
        <v>0</v>
      </c>
      <c r="K291" s="27">
        <f t="shared" si="45"/>
        <v>0.9</v>
      </c>
      <c r="L291">
        <f t="shared" si="46"/>
        <v>0</v>
      </c>
    </row>
    <row r="292" ht="17.6" spans="1:12">
      <c r="A292" s="13">
        <v>280</v>
      </c>
      <c r="B292" s="16">
        <f t="shared" si="39"/>
        <v>52566</v>
      </c>
      <c r="C292" s="18">
        <f t="shared" si="43"/>
        <v>0.00429166666666667</v>
      </c>
      <c r="D292" s="7">
        <f t="shared" si="40"/>
        <v>1493.59679546865</v>
      </c>
      <c r="E292" s="7">
        <f t="shared" si="41"/>
        <v>385.278980446926</v>
      </c>
      <c r="F292" s="7">
        <f t="shared" si="44"/>
        <v>1108.31781502172</v>
      </c>
      <c r="G292" s="23"/>
      <c r="H292" s="7">
        <f t="shared" si="42"/>
        <v>88665.4252017377</v>
      </c>
      <c r="J292" s="27">
        <f t="shared" si="47"/>
        <v>0</v>
      </c>
      <c r="K292" s="27">
        <f t="shared" si="45"/>
        <v>0.9</v>
      </c>
      <c r="L292">
        <f t="shared" si="46"/>
        <v>0</v>
      </c>
    </row>
    <row r="293" ht="17.6" spans="1:12">
      <c r="A293" s="13">
        <v>281</v>
      </c>
      <c r="B293" s="16">
        <f t="shared" si="39"/>
        <v>52597</v>
      </c>
      <c r="C293" s="18">
        <f t="shared" si="43"/>
        <v>0.00429166666666667</v>
      </c>
      <c r="D293" s="7">
        <f t="shared" si="40"/>
        <v>1488.84026484585</v>
      </c>
      <c r="E293" s="7">
        <f t="shared" si="41"/>
        <v>380.522449824124</v>
      </c>
      <c r="F293" s="7">
        <f t="shared" si="44"/>
        <v>1108.31781502172</v>
      </c>
      <c r="G293" s="23"/>
      <c r="H293" s="7">
        <f t="shared" si="42"/>
        <v>87557.1073867159</v>
      </c>
      <c r="J293" s="27">
        <f t="shared" si="47"/>
        <v>0</v>
      </c>
      <c r="K293" s="27">
        <f t="shared" si="45"/>
        <v>0.9</v>
      </c>
      <c r="L293">
        <f t="shared" si="46"/>
        <v>0</v>
      </c>
    </row>
    <row r="294" ht="17.6" spans="1:12">
      <c r="A294" s="13">
        <v>282</v>
      </c>
      <c r="B294" s="16">
        <f t="shared" si="39"/>
        <v>52628</v>
      </c>
      <c r="C294" s="18">
        <f t="shared" si="43"/>
        <v>0.00429166666666667</v>
      </c>
      <c r="D294" s="7">
        <f t="shared" si="40"/>
        <v>1484.08373422304</v>
      </c>
      <c r="E294" s="7">
        <f t="shared" si="41"/>
        <v>375.765919201323</v>
      </c>
      <c r="F294" s="7">
        <f t="shared" si="44"/>
        <v>1108.31781502172</v>
      </c>
      <c r="G294" s="23"/>
      <c r="H294" s="7">
        <f t="shared" si="42"/>
        <v>86448.7895716942</v>
      </c>
      <c r="J294" s="27">
        <f t="shared" si="47"/>
        <v>0</v>
      </c>
      <c r="K294" s="27">
        <f t="shared" si="45"/>
        <v>0.9</v>
      </c>
      <c r="L294">
        <f t="shared" si="46"/>
        <v>0</v>
      </c>
    </row>
    <row r="295" ht="17.6" spans="1:12">
      <c r="A295" s="13">
        <v>283</v>
      </c>
      <c r="B295" s="16">
        <f t="shared" si="39"/>
        <v>52657</v>
      </c>
      <c r="C295" s="18">
        <f t="shared" si="43"/>
        <v>0.00429166666666667</v>
      </c>
      <c r="D295" s="7">
        <f t="shared" si="40"/>
        <v>1479.32720360024</v>
      </c>
      <c r="E295" s="7">
        <f t="shared" si="41"/>
        <v>371.009388578521</v>
      </c>
      <c r="F295" s="7">
        <f t="shared" si="44"/>
        <v>1108.31781502172</v>
      </c>
      <c r="G295" s="23"/>
      <c r="H295" s="7">
        <f t="shared" si="42"/>
        <v>85340.4717566725</v>
      </c>
      <c r="J295" s="27">
        <f t="shared" si="47"/>
        <v>0</v>
      </c>
      <c r="K295" s="27">
        <f t="shared" si="45"/>
        <v>0.9</v>
      </c>
      <c r="L295">
        <f t="shared" si="46"/>
        <v>0</v>
      </c>
    </row>
    <row r="296" ht="17.6" spans="1:12">
      <c r="A296" s="13">
        <v>284</v>
      </c>
      <c r="B296" s="16">
        <f t="shared" si="39"/>
        <v>52688</v>
      </c>
      <c r="C296" s="18">
        <f t="shared" si="43"/>
        <v>0.00429166666666667</v>
      </c>
      <c r="D296" s="7">
        <f t="shared" si="40"/>
        <v>1474.57067297744</v>
      </c>
      <c r="E296" s="7">
        <f t="shared" si="41"/>
        <v>366.252857955719</v>
      </c>
      <c r="F296" s="7">
        <f t="shared" si="44"/>
        <v>1108.31781502172</v>
      </c>
      <c r="G296" s="23"/>
      <c r="H296" s="7">
        <f t="shared" si="42"/>
        <v>84232.1539416508</v>
      </c>
      <c r="J296" s="27">
        <f t="shared" si="47"/>
        <v>0</v>
      </c>
      <c r="K296" s="27">
        <f t="shared" si="45"/>
        <v>0.9</v>
      </c>
      <c r="L296">
        <f t="shared" si="46"/>
        <v>0</v>
      </c>
    </row>
    <row r="297" ht="17.6" spans="1:12">
      <c r="A297" s="13">
        <v>285</v>
      </c>
      <c r="B297" s="16">
        <f t="shared" si="39"/>
        <v>52718</v>
      </c>
      <c r="C297" s="18">
        <f t="shared" si="43"/>
        <v>0.00429166666666667</v>
      </c>
      <c r="D297" s="7">
        <f t="shared" si="40"/>
        <v>1469.81414235464</v>
      </c>
      <c r="E297" s="7">
        <f t="shared" si="41"/>
        <v>361.496327332918</v>
      </c>
      <c r="F297" s="7">
        <f t="shared" si="44"/>
        <v>1108.31781502172</v>
      </c>
      <c r="G297" s="23"/>
      <c r="H297" s="7">
        <f t="shared" si="42"/>
        <v>83123.8361266291</v>
      </c>
      <c r="J297" s="27">
        <f t="shared" si="47"/>
        <v>0</v>
      </c>
      <c r="K297" s="27">
        <f t="shared" si="45"/>
        <v>0.9</v>
      </c>
      <c r="L297">
        <f t="shared" si="46"/>
        <v>0</v>
      </c>
    </row>
    <row r="298" ht="17.6" spans="1:12">
      <c r="A298" s="13">
        <v>286</v>
      </c>
      <c r="B298" s="16">
        <f t="shared" si="39"/>
        <v>52749</v>
      </c>
      <c r="C298" s="18">
        <f t="shared" si="43"/>
        <v>0.00429166666666667</v>
      </c>
      <c r="D298" s="7">
        <f t="shared" si="40"/>
        <v>1465.05761173184</v>
      </c>
      <c r="E298" s="7">
        <f t="shared" si="41"/>
        <v>356.739796710116</v>
      </c>
      <c r="F298" s="7">
        <f t="shared" si="44"/>
        <v>1108.31781502172</v>
      </c>
      <c r="G298" s="23"/>
      <c r="H298" s="7">
        <f t="shared" si="42"/>
        <v>82015.5183116073</v>
      </c>
      <c r="J298" s="27">
        <f t="shared" si="47"/>
        <v>0</v>
      </c>
      <c r="K298" s="27">
        <f t="shared" si="45"/>
        <v>0.9</v>
      </c>
      <c r="L298">
        <f t="shared" si="46"/>
        <v>0</v>
      </c>
    </row>
    <row r="299" ht="17.6" spans="1:12">
      <c r="A299" s="13">
        <v>287</v>
      </c>
      <c r="B299" s="16">
        <f t="shared" si="39"/>
        <v>52779</v>
      </c>
      <c r="C299" s="18">
        <f t="shared" si="43"/>
        <v>0.00429166666666667</v>
      </c>
      <c r="D299" s="7">
        <f t="shared" si="40"/>
        <v>1460.30108110904</v>
      </c>
      <c r="E299" s="7">
        <f t="shared" si="41"/>
        <v>351.983266087315</v>
      </c>
      <c r="F299" s="7">
        <f t="shared" si="44"/>
        <v>1108.31781502172</v>
      </c>
      <c r="G299" s="23"/>
      <c r="H299" s="7">
        <f t="shared" si="42"/>
        <v>80907.2004965856</v>
      </c>
      <c r="J299" s="27">
        <f t="shared" si="47"/>
        <v>0</v>
      </c>
      <c r="K299" s="27">
        <f t="shared" si="45"/>
        <v>0.9</v>
      </c>
      <c r="L299">
        <f t="shared" si="46"/>
        <v>0</v>
      </c>
    </row>
    <row r="300" ht="17.6" spans="1:12">
      <c r="A300" s="13">
        <v>288</v>
      </c>
      <c r="B300" s="16">
        <f t="shared" si="39"/>
        <v>52810</v>
      </c>
      <c r="C300" s="18">
        <f t="shared" si="43"/>
        <v>0.00429166666666667</v>
      </c>
      <c r="D300" s="7">
        <f t="shared" si="40"/>
        <v>1455.54455048623</v>
      </c>
      <c r="E300" s="7">
        <f t="shared" si="41"/>
        <v>347.226735464513</v>
      </c>
      <c r="F300" s="7">
        <f t="shared" si="44"/>
        <v>1108.31781502172</v>
      </c>
      <c r="G300" s="23"/>
      <c r="H300" s="7">
        <f t="shared" si="42"/>
        <v>79798.8826815639</v>
      </c>
      <c r="J300" s="27">
        <f t="shared" si="47"/>
        <v>0</v>
      </c>
      <c r="K300" s="27">
        <f t="shared" si="45"/>
        <v>0.9</v>
      </c>
      <c r="L300">
        <f t="shared" si="46"/>
        <v>0</v>
      </c>
    </row>
    <row r="301" ht="17.6" spans="1:12">
      <c r="A301" s="13">
        <v>289</v>
      </c>
      <c r="B301" s="16">
        <f t="shared" si="39"/>
        <v>52841</v>
      </c>
      <c r="C301" s="18">
        <f t="shared" si="43"/>
        <v>0.00429166666666667</v>
      </c>
      <c r="D301" s="7">
        <f t="shared" si="40"/>
        <v>1450.78801986343</v>
      </c>
      <c r="E301" s="7">
        <f t="shared" si="41"/>
        <v>342.470204841712</v>
      </c>
      <c r="F301" s="7">
        <f t="shared" si="44"/>
        <v>1108.31781502172</v>
      </c>
      <c r="G301" s="23"/>
      <c r="H301" s="7">
        <f t="shared" si="42"/>
        <v>78690.5648665422</v>
      </c>
      <c r="J301" s="27">
        <f t="shared" si="47"/>
        <v>0</v>
      </c>
      <c r="K301" s="27">
        <f t="shared" si="45"/>
        <v>0.9</v>
      </c>
      <c r="L301">
        <f t="shared" si="46"/>
        <v>0</v>
      </c>
    </row>
    <row r="302" ht="17.6" spans="1:12">
      <c r="A302" s="13">
        <v>290</v>
      </c>
      <c r="B302" s="16">
        <f t="shared" si="39"/>
        <v>52871</v>
      </c>
      <c r="C302" s="18">
        <f t="shared" si="43"/>
        <v>0.00429166666666667</v>
      </c>
      <c r="D302" s="7">
        <f t="shared" si="40"/>
        <v>1446.03148924063</v>
      </c>
      <c r="E302" s="7">
        <f t="shared" si="41"/>
        <v>337.71367421891</v>
      </c>
      <c r="F302" s="7">
        <f t="shared" si="44"/>
        <v>1108.31781502172</v>
      </c>
      <c r="G302" s="23"/>
      <c r="H302" s="7">
        <f t="shared" si="42"/>
        <v>77582.2470515204</v>
      </c>
      <c r="J302" s="27">
        <f t="shared" si="47"/>
        <v>0</v>
      </c>
      <c r="K302" s="27">
        <f t="shared" si="45"/>
        <v>0.9</v>
      </c>
      <c r="L302">
        <f t="shared" si="46"/>
        <v>0</v>
      </c>
    </row>
    <row r="303" ht="17.6" spans="1:12">
      <c r="A303" s="13">
        <v>291</v>
      </c>
      <c r="B303" s="16">
        <f t="shared" si="39"/>
        <v>52902</v>
      </c>
      <c r="C303" s="18">
        <f t="shared" si="43"/>
        <v>0.00429166666666667</v>
      </c>
      <c r="D303" s="7">
        <f t="shared" si="40"/>
        <v>1441.27495861783</v>
      </c>
      <c r="E303" s="7">
        <f t="shared" si="41"/>
        <v>332.957143596109</v>
      </c>
      <c r="F303" s="7">
        <f t="shared" si="44"/>
        <v>1108.31781502172</v>
      </c>
      <c r="G303" s="23"/>
      <c r="H303" s="7">
        <f t="shared" si="42"/>
        <v>76473.9292364987</v>
      </c>
      <c r="J303" s="27">
        <f t="shared" si="47"/>
        <v>0</v>
      </c>
      <c r="K303" s="27">
        <f t="shared" si="45"/>
        <v>0.9</v>
      </c>
      <c r="L303">
        <f t="shared" si="46"/>
        <v>0</v>
      </c>
    </row>
    <row r="304" ht="17.6" spans="1:12">
      <c r="A304" s="13">
        <v>292</v>
      </c>
      <c r="B304" s="16">
        <f t="shared" si="39"/>
        <v>52932</v>
      </c>
      <c r="C304" s="18">
        <f t="shared" si="43"/>
        <v>0.00429166666666667</v>
      </c>
      <c r="D304" s="7">
        <f t="shared" si="40"/>
        <v>1436.51842799503</v>
      </c>
      <c r="E304" s="7">
        <f t="shared" si="41"/>
        <v>328.200612973307</v>
      </c>
      <c r="F304" s="7">
        <f t="shared" si="44"/>
        <v>1108.31781502172</v>
      </c>
      <c r="G304" s="23"/>
      <c r="H304" s="7">
        <f t="shared" si="42"/>
        <v>75365.611421477</v>
      </c>
      <c r="J304" s="27">
        <f t="shared" si="47"/>
        <v>0</v>
      </c>
      <c r="K304" s="27">
        <f t="shared" si="45"/>
        <v>0.9</v>
      </c>
      <c r="L304">
        <f t="shared" si="46"/>
        <v>0</v>
      </c>
    </row>
    <row r="305" ht="17.6" spans="1:12">
      <c r="A305" s="13">
        <v>293</v>
      </c>
      <c r="B305" s="16">
        <f t="shared" si="39"/>
        <v>52963</v>
      </c>
      <c r="C305" s="18">
        <f t="shared" si="43"/>
        <v>0.00429166666666667</v>
      </c>
      <c r="D305" s="7">
        <f t="shared" si="40"/>
        <v>1431.76189737223</v>
      </c>
      <c r="E305" s="7">
        <f t="shared" si="41"/>
        <v>323.444082350506</v>
      </c>
      <c r="F305" s="7">
        <f t="shared" si="44"/>
        <v>1108.31781502172</v>
      </c>
      <c r="G305" s="23"/>
      <c r="H305" s="7">
        <f t="shared" si="42"/>
        <v>74257.2936064553</v>
      </c>
      <c r="J305" s="27">
        <f t="shared" si="47"/>
        <v>0</v>
      </c>
      <c r="K305" s="27">
        <f t="shared" si="45"/>
        <v>0.9</v>
      </c>
      <c r="L305">
        <f t="shared" si="46"/>
        <v>0</v>
      </c>
    </row>
    <row r="306" ht="17.6" spans="1:12">
      <c r="A306" s="13">
        <v>294</v>
      </c>
      <c r="B306" s="16">
        <f t="shared" si="39"/>
        <v>52994</v>
      </c>
      <c r="C306" s="18">
        <f t="shared" si="43"/>
        <v>0.00429166666666667</v>
      </c>
      <c r="D306" s="7">
        <f t="shared" si="40"/>
        <v>1427.00536674942</v>
      </c>
      <c r="E306" s="7">
        <f t="shared" si="41"/>
        <v>318.687551727704</v>
      </c>
      <c r="F306" s="7">
        <f t="shared" si="44"/>
        <v>1108.31781502172</v>
      </c>
      <c r="G306" s="23"/>
      <c r="H306" s="7">
        <f t="shared" si="42"/>
        <v>73148.9757914336</v>
      </c>
      <c r="J306" s="27">
        <f t="shared" si="47"/>
        <v>0</v>
      </c>
      <c r="K306" s="27">
        <f t="shared" si="45"/>
        <v>0.9</v>
      </c>
      <c r="L306">
        <f t="shared" si="46"/>
        <v>0</v>
      </c>
    </row>
    <row r="307" ht="17.6" spans="1:12">
      <c r="A307" s="13">
        <v>295</v>
      </c>
      <c r="B307" s="16">
        <f t="shared" si="39"/>
        <v>53022</v>
      </c>
      <c r="C307" s="18">
        <f t="shared" si="43"/>
        <v>0.00429166666666667</v>
      </c>
      <c r="D307" s="7">
        <f t="shared" si="40"/>
        <v>1422.24883612662</v>
      </c>
      <c r="E307" s="7">
        <f t="shared" si="41"/>
        <v>313.931021104902</v>
      </c>
      <c r="F307" s="7">
        <f t="shared" si="44"/>
        <v>1108.31781502172</v>
      </c>
      <c r="G307" s="23"/>
      <c r="H307" s="7">
        <f t="shared" si="42"/>
        <v>72040.6579764119</v>
      </c>
      <c r="J307" s="27">
        <f t="shared" si="47"/>
        <v>0</v>
      </c>
      <c r="K307" s="27">
        <f t="shared" si="45"/>
        <v>0.9</v>
      </c>
      <c r="L307">
        <f t="shared" si="46"/>
        <v>0</v>
      </c>
    </row>
    <row r="308" ht="17.6" spans="1:12">
      <c r="A308" s="13">
        <v>296</v>
      </c>
      <c r="B308" s="16">
        <f t="shared" si="39"/>
        <v>53053</v>
      </c>
      <c r="C308" s="18">
        <f t="shared" si="43"/>
        <v>0.00429166666666667</v>
      </c>
      <c r="D308" s="7">
        <f t="shared" si="40"/>
        <v>1417.49230550382</v>
      </c>
      <c r="E308" s="7">
        <f t="shared" si="41"/>
        <v>309.174490482101</v>
      </c>
      <c r="F308" s="7">
        <f t="shared" si="44"/>
        <v>1108.31781502172</v>
      </c>
      <c r="G308" s="23"/>
      <c r="H308" s="7">
        <f t="shared" si="42"/>
        <v>70932.3401613901</v>
      </c>
      <c r="J308" s="27">
        <f t="shared" si="47"/>
        <v>0</v>
      </c>
      <c r="K308" s="27">
        <f t="shared" si="45"/>
        <v>0.9</v>
      </c>
      <c r="L308">
        <f t="shared" si="46"/>
        <v>0</v>
      </c>
    </row>
    <row r="309" ht="17.6" spans="1:12">
      <c r="A309" s="13">
        <v>297</v>
      </c>
      <c r="B309" s="16">
        <f t="shared" si="39"/>
        <v>53083</v>
      </c>
      <c r="C309" s="18">
        <f t="shared" si="43"/>
        <v>0.00429166666666667</v>
      </c>
      <c r="D309" s="7">
        <f t="shared" si="40"/>
        <v>1412.73577488102</v>
      </c>
      <c r="E309" s="7">
        <f t="shared" si="41"/>
        <v>304.417959859299</v>
      </c>
      <c r="F309" s="7">
        <f t="shared" si="44"/>
        <v>1108.31781502172</v>
      </c>
      <c r="G309" s="23"/>
      <c r="H309" s="7">
        <f t="shared" si="42"/>
        <v>69824.0223463684</v>
      </c>
      <c r="J309" s="27">
        <f t="shared" si="47"/>
        <v>0</v>
      </c>
      <c r="K309" s="27">
        <f t="shared" si="45"/>
        <v>0.9</v>
      </c>
      <c r="L309">
        <f t="shared" si="46"/>
        <v>0</v>
      </c>
    </row>
    <row r="310" ht="17.6" spans="1:12">
      <c r="A310" s="13">
        <v>298</v>
      </c>
      <c r="B310" s="16">
        <f t="shared" si="39"/>
        <v>53114</v>
      </c>
      <c r="C310" s="18">
        <f t="shared" si="43"/>
        <v>0.00429166666666667</v>
      </c>
      <c r="D310" s="7">
        <f t="shared" si="40"/>
        <v>1407.97924425822</v>
      </c>
      <c r="E310" s="7">
        <f t="shared" si="41"/>
        <v>299.661429236498</v>
      </c>
      <c r="F310" s="7">
        <f t="shared" si="44"/>
        <v>1108.31781502172</v>
      </c>
      <c r="G310" s="23"/>
      <c r="H310" s="7">
        <f t="shared" si="42"/>
        <v>68715.7045313467</v>
      </c>
      <c r="J310" s="27">
        <f t="shared" si="47"/>
        <v>0</v>
      </c>
      <c r="K310" s="27">
        <f t="shared" si="45"/>
        <v>0.9</v>
      </c>
      <c r="L310">
        <f t="shared" si="46"/>
        <v>0</v>
      </c>
    </row>
    <row r="311" ht="17.6" spans="1:12">
      <c r="A311" s="13">
        <v>299</v>
      </c>
      <c r="B311" s="16">
        <f t="shared" si="39"/>
        <v>53144</v>
      </c>
      <c r="C311" s="18">
        <f t="shared" si="43"/>
        <v>0.00429166666666667</v>
      </c>
      <c r="D311" s="7">
        <f t="shared" si="40"/>
        <v>1403.22271363542</v>
      </c>
      <c r="E311" s="7">
        <f t="shared" si="41"/>
        <v>294.904898613696</v>
      </c>
      <c r="F311" s="7">
        <f t="shared" si="44"/>
        <v>1108.31781502172</v>
      </c>
      <c r="G311" s="23"/>
      <c r="H311" s="7">
        <f t="shared" si="42"/>
        <v>67607.386716325</v>
      </c>
      <c r="J311" s="27">
        <f t="shared" si="47"/>
        <v>0</v>
      </c>
      <c r="K311" s="27">
        <f t="shared" si="45"/>
        <v>0.9</v>
      </c>
      <c r="L311">
        <f t="shared" si="46"/>
        <v>0</v>
      </c>
    </row>
    <row r="312" ht="17.6" spans="1:12">
      <c r="A312" s="13">
        <v>300</v>
      </c>
      <c r="B312" s="16">
        <f t="shared" si="39"/>
        <v>53175</v>
      </c>
      <c r="C312" s="18">
        <f t="shared" si="43"/>
        <v>0.00429166666666667</v>
      </c>
      <c r="D312" s="7">
        <f t="shared" si="40"/>
        <v>1398.46618301262</v>
      </c>
      <c r="E312" s="7">
        <f t="shared" si="41"/>
        <v>290.148367990895</v>
      </c>
      <c r="F312" s="7">
        <f t="shared" si="44"/>
        <v>1108.31781502172</v>
      </c>
      <c r="G312" s="23"/>
      <c r="H312" s="7">
        <f t="shared" si="42"/>
        <v>66499.0689013033</v>
      </c>
      <c r="J312" s="27">
        <f t="shared" si="47"/>
        <v>0</v>
      </c>
      <c r="K312" s="27">
        <f t="shared" si="45"/>
        <v>0.9</v>
      </c>
      <c r="L312">
        <f t="shared" si="46"/>
        <v>0</v>
      </c>
    </row>
    <row r="313" ht="17.6" spans="1:12">
      <c r="A313" s="13">
        <v>301</v>
      </c>
      <c r="B313" s="16">
        <f t="shared" si="39"/>
        <v>53206</v>
      </c>
      <c r="C313" s="18">
        <f t="shared" si="43"/>
        <v>0.00429166666666667</v>
      </c>
      <c r="D313" s="7">
        <f t="shared" si="40"/>
        <v>1393.70965238981</v>
      </c>
      <c r="E313" s="7">
        <f t="shared" si="41"/>
        <v>285.391837368093</v>
      </c>
      <c r="F313" s="7">
        <f t="shared" si="44"/>
        <v>1108.31781502172</v>
      </c>
      <c r="G313" s="23"/>
      <c r="H313" s="7">
        <f t="shared" si="42"/>
        <v>65390.7510862815</v>
      </c>
      <c r="J313" s="27">
        <f t="shared" si="47"/>
        <v>0</v>
      </c>
      <c r="K313" s="27">
        <f t="shared" si="45"/>
        <v>0.9</v>
      </c>
      <c r="L313">
        <f t="shared" si="46"/>
        <v>0</v>
      </c>
    </row>
    <row r="314" ht="17.6" spans="1:12">
      <c r="A314" s="13">
        <v>302</v>
      </c>
      <c r="B314" s="16">
        <f t="shared" si="39"/>
        <v>53236</v>
      </c>
      <c r="C314" s="18">
        <f t="shared" si="43"/>
        <v>0.00429166666666667</v>
      </c>
      <c r="D314" s="7">
        <f t="shared" si="40"/>
        <v>1388.95312176701</v>
      </c>
      <c r="E314" s="7">
        <f t="shared" si="41"/>
        <v>280.635306745292</v>
      </c>
      <c r="F314" s="7">
        <f t="shared" si="44"/>
        <v>1108.31781502172</v>
      </c>
      <c r="G314" s="23"/>
      <c r="H314" s="7">
        <f t="shared" si="42"/>
        <v>64282.4332712598</v>
      </c>
      <c r="J314" s="27">
        <f t="shared" si="47"/>
        <v>0</v>
      </c>
      <c r="K314" s="27">
        <f t="shared" si="45"/>
        <v>0.9</v>
      </c>
      <c r="L314">
        <f t="shared" si="46"/>
        <v>0</v>
      </c>
    </row>
    <row r="315" ht="17.6" spans="1:12">
      <c r="A315" s="13">
        <v>303</v>
      </c>
      <c r="B315" s="16">
        <f t="shared" si="39"/>
        <v>53267</v>
      </c>
      <c r="C315" s="18">
        <f t="shared" si="43"/>
        <v>0.00429166666666667</v>
      </c>
      <c r="D315" s="7">
        <f t="shared" si="40"/>
        <v>1384.19659114421</v>
      </c>
      <c r="E315" s="7">
        <f t="shared" si="41"/>
        <v>275.87877612249</v>
      </c>
      <c r="F315" s="7">
        <f t="shared" si="44"/>
        <v>1108.31781502172</v>
      </c>
      <c r="G315" s="23"/>
      <c r="H315" s="7">
        <f t="shared" si="42"/>
        <v>63174.1154562381</v>
      </c>
      <c r="J315" s="27">
        <f t="shared" si="47"/>
        <v>0</v>
      </c>
      <c r="K315" s="27">
        <f t="shared" si="45"/>
        <v>0.9</v>
      </c>
      <c r="L315">
        <f t="shared" si="46"/>
        <v>0</v>
      </c>
    </row>
    <row r="316" ht="17.6" spans="1:12">
      <c r="A316" s="13">
        <v>304</v>
      </c>
      <c r="B316" s="16">
        <f t="shared" si="39"/>
        <v>53297</v>
      </c>
      <c r="C316" s="18">
        <f t="shared" si="43"/>
        <v>0.00429166666666667</v>
      </c>
      <c r="D316" s="7">
        <f t="shared" si="40"/>
        <v>1379.44006052141</v>
      </c>
      <c r="E316" s="7">
        <f t="shared" si="41"/>
        <v>271.122245499688</v>
      </c>
      <c r="F316" s="7">
        <f t="shared" si="44"/>
        <v>1108.31781502172</v>
      </c>
      <c r="G316" s="23"/>
      <c r="H316" s="7">
        <f t="shared" si="42"/>
        <v>62065.7976412164</v>
      </c>
      <c r="J316" s="27">
        <f t="shared" si="47"/>
        <v>0</v>
      </c>
      <c r="K316" s="27">
        <f t="shared" si="45"/>
        <v>0.9</v>
      </c>
      <c r="L316">
        <f t="shared" si="46"/>
        <v>0</v>
      </c>
    </row>
    <row r="317" ht="17.6" spans="1:12">
      <c r="A317" s="13">
        <v>305</v>
      </c>
      <c r="B317" s="16">
        <f t="shared" si="39"/>
        <v>53328</v>
      </c>
      <c r="C317" s="18">
        <f t="shared" si="43"/>
        <v>0.00429166666666667</v>
      </c>
      <c r="D317" s="7">
        <f t="shared" si="40"/>
        <v>1374.68352989861</v>
      </c>
      <c r="E317" s="7">
        <f t="shared" si="41"/>
        <v>266.365714876887</v>
      </c>
      <c r="F317" s="7">
        <f t="shared" si="44"/>
        <v>1108.31781502172</v>
      </c>
      <c r="G317" s="23"/>
      <c r="H317" s="7">
        <f t="shared" si="42"/>
        <v>60957.4798261946</v>
      </c>
      <c r="J317" s="27">
        <f t="shared" si="47"/>
        <v>0</v>
      </c>
      <c r="K317" s="27">
        <f t="shared" si="45"/>
        <v>0.9</v>
      </c>
      <c r="L317">
        <f t="shared" si="46"/>
        <v>0</v>
      </c>
    </row>
    <row r="318" ht="17.6" spans="1:12">
      <c r="A318" s="13">
        <v>306</v>
      </c>
      <c r="B318" s="16">
        <f t="shared" si="39"/>
        <v>53359</v>
      </c>
      <c r="C318" s="18">
        <f t="shared" si="43"/>
        <v>0.00429166666666667</v>
      </c>
      <c r="D318" s="7">
        <f t="shared" si="40"/>
        <v>1369.92699927581</v>
      </c>
      <c r="E318" s="7">
        <f t="shared" si="41"/>
        <v>261.609184254085</v>
      </c>
      <c r="F318" s="7">
        <f t="shared" si="44"/>
        <v>1108.31781502172</v>
      </c>
      <c r="G318" s="23"/>
      <c r="H318" s="7">
        <f t="shared" si="42"/>
        <v>59849.1620111729</v>
      </c>
      <c r="J318" s="27">
        <f t="shared" si="47"/>
        <v>0</v>
      </c>
      <c r="K318" s="27">
        <f t="shared" si="45"/>
        <v>0.9</v>
      </c>
      <c r="L318">
        <f t="shared" si="46"/>
        <v>0</v>
      </c>
    </row>
    <row r="319" ht="17.6" spans="1:12">
      <c r="A319" s="13">
        <v>307</v>
      </c>
      <c r="B319" s="16">
        <f t="shared" si="39"/>
        <v>53387</v>
      </c>
      <c r="C319" s="18">
        <f t="shared" si="43"/>
        <v>0.00429166666666667</v>
      </c>
      <c r="D319" s="7">
        <f t="shared" si="40"/>
        <v>1365.170468653</v>
      </c>
      <c r="E319" s="7">
        <f t="shared" si="41"/>
        <v>256.852653631284</v>
      </c>
      <c r="F319" s="7">
        <f t="shared" si="44"/>
        <v>1108.31781502172</v>
      </c>
      <c r="G319" s="23"/>
      <c r="H319" s="7">
        <f t="shared" si="42"/>
        <v>58740.8441961512</v>
      </c>
      <c r="J319" s="27">
        <f t="shared" si="47"/>
        <v>0</v>
      </c>
      <c r="K319" s="27">
        <f t="shared" si="45"/>
        <v>0.9</v>
      </c>
      <c r="L319">
        <f t="shared" si="46"/>
        <v>0</v>
      </c>
    </row>
    <row r="320" ht="17.6" spans="1:12">
      <c r="A320" s="13">
        <v>308</v>
      </c>
      <c r="B320" s="16">
        <f t="shared" si="39"/>
        <v>53418</v>
      </c>
      <c r="C320" s="18">
        <f t="shared" si="43"/>
        <v>0.00429166666666667</v>
      </c>
      <c r="D320" s="7">
        <f t="shared" si="40"/>
        <v>1360.4139380302</v>
      </c>
      <c r="E320" s="7">
        <f t="shared" si="41"/>
        <v>252.096123008482</v>
      </c>
      <c r="F320" s="7">
        <f t="shared" si="44"/>
        <v>1108.31781502172</v>
      </c>
      <c r="G320" s="23"/>
      <c r="H320" s="7">
        <f t="shared" si="42"/>
        <v>57632.5263811295</v>
      </c>
      <c r="J320" s="27">
        <f t="shared" si="47"/>
        <v>0</v>
      </c>
      <c r="K320" s="27">
        <f t="shared" si="45"/>
        <v>0.9</v>
      </c>
      <c r="L320">
        <f t="shared" si="46"/>
        <v>0</v>
      </c>
    </row>
    <row r="321" ht="17.6" spans="1:12">
      <c r="A321" s="13">
        <v>309</v>
      </c>
      <c r="B321" s="16">
        <f t="shared" si="39"/>
        <v>53448</v>
      </c>
      <c r="C321" s="18">
        <f t="shared" si="43"/>
        <v>0.00429166666666667</v>
      </c>
      <c r="D321" s="7">
        <f t="shared" si="40"/>
        <v>1355.6574074074</v>
      </c>
      <c r="E321" s="7">
        <f t="shared" si="41"/>
        <v>247.339592385681</v>
      </c>
      <c r="F321" s="7">
        <f t="shared" si="44"/>
        <v>1108.31781502172</v>
      </c>
      <c r="G321" s="23"/>
      <c r="H321" s="7">
        <f t="shared" si="42"/>
        <v>56524.2085661078</v>
      </c>
      <c r="J321" s="27">
        <f t="shared" si="47"/>
        <v>0</v>
      </c>
      <c r="K321" s="27">
        <f t="shared" si="45"/>
        <v>0.9</v>
      </c>
      <c r="L321">
        <f t="shared" si="46"/>
        <v>0</v>
      </c>
    </row>
    <row r="322" ht="17.6" spans="1:12">
      <c r="A322" s="13">
        <v>310</v>
      </c>
      <c r="B322" s="16">
        <f t="shared" si="39"/>
        <v>53479</v>
      </c>
      <c r="C322" s="18">
        <f t="shared" si="43"/>
        <v>0.00429166666666667</v>
      </c>
      <c r="D322" s="7">
        <f t="shared" si="40"/>
        <v>1350.9008767846</v>
      </c>
      <c r="E322" s="7">
        <f t="shared" si="41"/>
        <v>242.583061762879</v>
      </c>
      <c r="F322" s="7">
        <f t="shared" si="44"/>
        <v>1108.31781502172</v>
      </c>
      <c r="G322" s="23"/>
      <c r="H322" s="7">
        <f t="shared" si="42"/>
        <v>55415.890751086</v>
      </c>
      <c r="J322" s="27">
        <f t="shared" si="47"/>
        <v>0</v>
      </c>
      <c r="K322" s="27">
        <f t="shared" si="45"/>
        <v>0.9</v>
      </c>
      <c r="L322">
        <f t="shared" si="46"/>
        <v>0</v>
      </c>
    </row>
    <row r="323" ht="17.6" spans="1:12">
      <c r="A323" s="13">
        <v>311</v>
      </c>
      <c r="B323" s="16">
        <f t="shared" si="39"/>
        <v>53509</v>
      </c>
      <c r="C323" s="18">
        <f t="shared" si="43"/>
        <v>0.00429166666666667</v>
      </c>
      <c r="D323" s="7">
        <f t="shared" si="40"/>
        <v>1346.1443461618</v>
      </c>
      <c r="E323" s="7">
        <f t="shared" si="41"/>
        <v>237.826531140078</v>
      </c>
      <c r="F323" s="7">
        <f t="shared" si="44"/>
        <v>1108.31781502172</v>
      </c>
      <c r="G323" s="23"/>
      <c r="H323" s="7">
        <f t="shared" si="42"/>
        <v>54307.5729360643</v>
      </c>
      <c r="J323" s="27">
        <f t="shared" si="47"/>
        <v>0</v>
      </c>
      <c r="K323" s="27">
        <f t="shared" si="45"/>
        <v>0.9</v>
      </c>
      <c r="L323">
        <f t="shared" si="46"/>
        <v>0</v>
      </c>
    </row>
    <row r="324" ht="17.6" spans="1:12">
      <c r="A324" s="13">
        <v>312</v>
      </c>
      <c r="B324" s="16">
        <f t="shared" si="39"/>
        <v>53540</v>
      </c>
      <c r="C324" s="18">
        <f t="shared" si="43"/>
        <v>0.00429166666666667</v>
      </c>
      <c r="D324" s="7">
        <f t="shared" si="40"/>
        <v>1341.387815539</v>
      </c>
      <c r="E324" s="7">
        <f t="shared" si="41"/>
        <v>233.070000517276</v>
      </c>
      <c r="F324" s="7">
        <f t="shared" si="44"/>
        <v>1108.31781502172</v>
      </c>
      <c r="G324" s="23"/>
      <c r="H324" s="7">
        <f t="shared" si="42"/>
        <v>53199.2551210426</v>
      </c>
      <c r="J324" s="27">
        <f t="shared" si="47"/>
        <v>0</v>
      </c>
      <c r="K324" s="27">
        <f t="shared" si="45"/>
        <v>0.9</v>
      </c>
      <c r="L324">
        <f t="shared" si="46"/>
        <v>0</v>
      </c>
    </row>
    <row r="325" ht="17.6" spans="1:12">
      <c r="A325" s="13">
        <v>313</v>
      </c>
      <c r="B325" s="16">
        <f t="shared" si="39"/>
        <v>53571</v>
      </c>
      <c r="C325" s="18">
        <f t="shared" si="43"/>
        <v>0.00429166666666667</v>
      </c>
      <c r="D325" s="7">
        <f t="shared" si="40"/>
        <v>1336.6312849162</v>
      </c>
      <c r="E325" s="7">
        <f t="shared" si="41"/>
        <v>228.313469894475</v>
      </c>
      <c r="F325" s="7">
        <f t="shared" si="44"/>
        <v>1108.31781502172</v>
      </c>
      <c r="G325" s="23"/>
      <c r="H325" s="7">
        <f t="shared" si="42"/>
        <v>52090.9373060209</v>
      </c>
      <c r="J325" s="27">
        <f t="shared" si="47"/>
        <v>0</v>
      </c>
      <c r="K325" s="27">
        <f t="shared" si="45"/>
        <v>0.9</v>
      </c>
      <c r="L325">
        <f t="shared" si="46"/>
        <v>0</v>
      </c>
    </row>
    <row r="326" ht="17.6" spans="1:12">
      <c r="A326" s="13">
        <v>314</v>
      </c>
      <c r="B326" s="16">
        <f t="shared" si="39"/>
        <v>53601</v>
      </c>
      <c r="C326" s="18">
        <f t="shared" si="43"/>
        <v>0.00429166666666667</v>
      </c>
      <c r="D326" s="7">
        <f t="shared" si="40"/>
        <v>1331.87475429339</v>
      </c>
      <c r="E326" s="7">
        <f t="shared" si="41"/>
        <v>223.556939271673</v>
      </c>
      <c r="F326" s="7">
        <f t="shared" si="44"/>
        <v>1108.31781502172</v>
      </c>
      <c r="G326" s="23"/>
      <c r="H326" s="7">
        <f t="shared" si="42"/>
        <v>50982.6194909992</v>
      </c>
      <c r="J326" s="27">
        <f t="shared" si="47"/>
        <v>0</v>
      </c>
      <c r="K326" s="27">
        <f t="shared" si="45"/>
        <v>0.9</v>
      </c>
      <c r="L326">
        <f t="shared" si="46"/>
        <v>0</v>
      </c>
    </row>
    <row r="327" ht="17.6" spans="1:12">
      <c r="A327" s="13">
        <v>315</v>
      </c>
      <c r="B327" s="16">
        <f t="shared" si="39"/>
        <v>53632</v>
      </c>
      <c r="C327" s="18">
        <f t="shared" si="43"/>
        <v>0.00429166666666667</v>
      </c>
      <c r="D327" s="7">
        <f t="shared" si="40"/>
        <v>1327.11822367059</v>
      </c>
      <c r="E327" s="7">
        <f t="shared" si="41"/>
        <v>218.800408648871</v>
      </c>
      <c r="F327" s="7">
        <f t="shared" si="44"/>
        <v>1108.31781502172</v>
      </c>
      <c r="G327" s="23"/>
      <c r="H327" s="7">
        <f t="shared" si="42"/>
        <v>49874.3016759774</v>
      </c>
      <c r="J327" s="27">
        <f t="shared" si="47"/>
        <v>0</v>
      </c>
      <c r="K327" s="27">
        <f t="shared" si="45"/>
        <v>0.9</v>
      </c>
      <c r="L327">
        <f t="shared" si="46"/>
        <v>0</v>
      </c>
    </row>
    <row r="328" ht="17.6" spans="1:12">
      <c r="A328" s="13">
        <v>316</v>
      </c>
      <c r="B328" s="16">
        <f t="shared" si="39"/>
        <v>53662</v>
      </c>
      <c r="C328" s="18">
        <f t="shared" si="43"/>
        <v>0.00429166666666667</v>
      </c>
      <c r="D328" s="7">
        <f t="shared" si="40"/>
        <v>1322.36169304779</v>
      </c>
      <c r="E328" s="7">
        <f t="shared" si="41"/>
        <v>214.04387802607</v>
      </c>
      <c r="F328" s="7">
        <f t="shared" si="44"/>
        <v>1108.31781502172</v>
      </c>
      <c r="G328" s="23"/>
      <c r="H328" s="7">
        <f t="shared" si="42"/>
        <v>48765.9838609557</v>
      </c>
      <c r="J328" s="27">
        <f t="shared" si="47"/>
        <v>0</v>
      </c>
      <c r="K328" s="27">
        <f t="shared" si="45"/>
        <v>0.9</v>
      </c>
      <c r="L328">
        <f t="shared" si="46"/>
        <v>0</v>
      </c>
    </row>
    <row r="329" ht="17.6" spans="1:12">
      <c r="A329" s="13">
        <v>317</v>
      </c>
      <c r="B329" s="16">
        <f t="shared" si="39"/>
        <v>53693</v>
      </c>
      <c r="C329" s="18">
        <f t="shared" si="43"/>
        <v>0.00429166666666667</v>
      </c>
      <c r="D329" s="7">
        <f t="shared" si="40"/>
        <v>1317.60516242499</v>
      </c>
      <c r="E329" s="7">
        <f t="shared" si="41"/>
        <v>209.287347403268</v>
      </c>
      <c r="F329" s="7">
        <f t="shared" si="44"/>
        <v>1108.31781502172</v>
      </c>
      <c r="G329" s="23"/>
      <c r="H329" s="7">
        <f t="shared" si="42"/>
        <v>47657.666045934</v>
      </c>
      <c r="J329" s="27">
        <f t="shared" si="47"/>
        <v>0</v>
      </c>
      <c r="K329" s="27">
        <f t="shared" si="45"/>
        <v>0.9</v>
      </c>
      <c r="L329">
        <f t="shared" si="46"/>
        <v>0</v>
      </c>
    </row>
    <row r="330" ht="17.6" spans="1:12">
      <c r="A330" s="13">
        <v>318</v>
      </c>
      <c r="B330" s="16">
        <f t="shared" si="39"/>
        <v>53724</v>
      </c>
      <c r="C330" s="18">
        <f t="shared" si="43"/>
        <v>0.00429166666666667</v>
      </c>
      <c r="D330" s="7">
        <f t="shared" si="40"/>
        <v>1312.84863180219</v>
      </c>
      <c r="E330" s="7">
        <f t="shared" si="41"/>
        <v>204.530816780467</v>
      </c>
      <c r="F330" s="7">
        <f t="shared" si="44"/>
        <v>1108.31781502172</v>
      </c>
      <c r="G330" s="23"/>
      <c r="H330" s="7">
        <f t="shared" si="42"/>
        <v>46549.3482309123</v>
      </c>
      <c r="J330" s="27">
        <f t="shared" si="47"/>
        <v>0</v>
      </c>
      <c r="K330" s="27">
        <f t="shared" si="45"/>
        <v>0.9</v>
      </c>
      <c r="L330">
        <f t="shared" si="46"/>
        <v>0</v>
      </c>
    </row>
    <row r="331" ht="17.6" spans="1:12">
      <c r="A331" s="13">
        <v>319</v>
      </c>
      <c r="B331" s="16">
        <f t="shared" si="39"/>
        <v>53752</v>
      </c>
      <c r="C331" s="18">
        <f t="shared" si="43"/>
        <v>0.00429166666666667</v>
      </c>
      <c r="D331" s="7">
        <f t="shared" si="40"/>
        <v>1308.09210117939</v>
      </c>
      <c r="E331" s="7">
        <f t="shared" si="41"/>
        <v>199.774286157665</v>
      </c>
      <c r="F331" s="7">
        <f t="shared" si="44"/>
        <v>1108.31781502172</v>
      </c>
      <c r="G331" s="23"/>
      <c r="H331" s="7">
        <f t="shared" si="42"/>
        <v>45441.0304158906</v>
      </c>
      <c r="J331" s="27">
        <f t="shared" si="47"/>
        <v>0</v>
      </c>
      <c r="K331" s="27">
        <f t="shared" si="45"/>
        <v>0.9</v>
      </c>
      <c r="L331">
        <f t="shared" si="46"/>
        <v>0</v>
      </c>
    </row>
    <row r="332" ht="17.6" spans="1:12">
      <c r="A332" s="13">
        <v>320</v>
      </c>
      <c r="B332" s="16">
        <f t="shared" si="39"/>
        <v>53783</v>
      </c>
      <c r="C332" s="18">
        <f t="shared" si="43"/>
        <v>0.00429166666666667</v>
      </c>
      <c r="D332" s="7">
        <f t="shared" si="40"/>
        <v>1303.33557055658</v>
      </c>
      <c r="E332" s="7">
        <f t="shared" si="41"/>
        <v>195.017755534864</v>
      </c>
      <c r="F332" s="7">
        <f t="shared" si="44"/>
        <v>1108.31781502172</v>
      </c>
      <c r="G332" s="23"/>
      <c r="H332" s="7">
        <f t="shared" si="42"/>
        <v>44332.7126008688</v>
      </c>
      <c r="J332" s="27">
        <f t="shared" si="47"/>
        <v>0</v>
      </c>
      <c r="K332" s="27">
        <f t="shared" si="45"/>
        <v>0.9</v>
      </c>
      <c r="L332">
        <f t="shared" si="46"/>
        <v>0</v>
      </c>
    </row>
    <row r="333" ht="17.6" spans="1:12">
      <c r="A333" s="13">
        <v>321</v>
      </c>
      <c r="B333" s="16">
        <f t="shared" ref="B333:B372" si="48">EDATE(B332,1)</f>
        <v>53813</v>
      </c>
      <c r="C333" s="18">
        <f t="shared" si="43"/>
        <v>0.00429166666666667</v>
      </c>
      <c r="D333" s="7">
        <f t="shared" ref="D333:D372" si="49">E333+F333</f>
        <v>1298.57903993378</v>
      </c>
      <c r="E333" s="7">
        <f t="shared" ref="E333:E372" si="50">H332*C333</f>
        <v>190.261224912062</v>
      </c>
      <c r="F333" s="7">
        <f t="shared" si="44"/>
        <v>1108.31781502172</v>
      </c>
      <c r="G333" s="23"/>
      <c r="H333" s="7">
        <f t="shared" ref="H333:H372" si="51">H332-F333-G333</f>
        <v>43224.3947858471</v>
      </c>
      <c r="J333" s="27">
        <f t="shared" si="47"/>
        <v>0</v>
      </c>
      <c r="K333" s="27">
        <f t="shared" si="45"/>
        <v>0.9</v>
      </c>
      <c r="L333">
        <f t="shared" si="46"/>
        <v>0</v>
      </c>
    </row>
    <row r="334" ht="17.6" spans="1:12">
      <c r="A334" s="13">
        <v>322</v>
      </c>
      <c r="B334" s="16">
        <f t="shared" si="48"/>
        <v>53844</v>
      </c>
      <c r="C334" s="18">
        <f t="shared" ref="C334:C372" si="52">C333</f>
        <v>0.00429166666666667</v>
      </c>
      <c r="D334" s="7">
        <f t="shared" si="49"/>
        <v>1293.82250931098</v>
      </c>
      <c r="E334" s="7">
        <f t="shared" si="50"/>
        <v>185.504694289261</v>
      </c>
      <c r="F334" s="7">
        <f t="shared" si="44"/>
        <v>1108.31781502172</v>
      </c>
      <c r="G334" s="23"/>
      <c r="H334" s="7">
        <f t="shared" si="51"/>
        <v>42116.0769708254</v>
      </c>
      <c r="J334" s="27">
        <f t="shared" si="47"/>
        <v>0</v>
      </c>
      <c r="K334" s="27">
        <f t="shared" si="45"/>
        <v>0.9</v>
      </c>
      <c r="L334">
        <f t="shared" si="46"/>
        <v>0</v>
      </c>
    </row>
    <row r="335" ht="17.6" spans="1:12">
      <c r="A335" s="13">
        <v>323</v>
      </c>
      <c r="B335" s="16">
        <f t="shared" si="48"/>
        <v>53874</v>
      </c>
      <c r="C335" s="18">
        <f t="shared" si="52"/>
        <v>0.00429166666666667</v>
      </c>
      <c r="D335" s="7">
        <f t="shared" si="49"/>
        <v>1289.06597868818</v>
      </c>
      <c r="E335" s="7">
        <f t="shared" si="50"/>
        <v>180.748163666459</v>
      </c>
      <c r="F335" s="7">
        <f t="shared" ref="F335:F372" si="53">H334/($B$4-A335-L334+1)</f>
        <v>1108.31781502172</v>
      </c>
      <c r="G335" s="23"/>
      <c r="H335" s="7">
        <f t="shared" si="51"/>
        <v>41007.7591558037</v>
      </c>
      <c r="J335" s="27">
        <f t="shared" si="47"/>
        <v>0</v>
      </c>
      <c r="K335" s="27">
        <f t="shared" si="45"/>
        <v>0.9</v>
      </c>
      <c r="L335">
        <f t="shared" si="46"/>
        <v>0</v>
      </c>
    </row>
    <row r="336" ht="17.6" spans="1:12">
      <c r="A336" s="13">
        <v>324</v>
      </c>
      <c r="B336" s="16">
        <f t="shared" si="48"/>
        <v>53905</v>
      </c>
      <c r="C336" s="18">
        <f t="shared" si="52"/>
        <v>0.00429166666666667</v>
      </c>
      <c r="D336" s="7">
        <f t="shared" si="49"/>
        <v>1284.30944806538</v>
      </c>
      <c r="E336" s="7">
        <f t="shared" si="50"/>
        <v>175.991633043657</v>
      </c>
      <c r="F336" s="7">
        <f t="shared" si="53"/>
        <v>1108.31781502172</v>
      </c>
      <c r="G336" s="23"/>
      <c r="H336" s="7">
        <f t="shared" si="51"/>
        <v>39899.441340782</v>
      </c>
      <c r="J336" s="27">
        <f t="shared" si="47"/>
        <v>0</v>
      </c>
      <c r="K336" s="27">
        <f t="shared" si="45"/>
        <v>0.9</v>
      </c>
      <c r="L336">
        <f t="shared" si="46"/>
        <v>0</v>
      </c>
    </row>
    <row r="337" ht="17.6" spans="1:12">
      <c r="A337" s="13">
        <v>325</v>
      </c>
      <c r="B337" s="16">
        <f t="shared" si="48"/>
        <v>53936</v>
      </c>
      <c r="C337" s="18">
        <f t="shared" si="52"/>
        <v>0.00429166666666667</v>
      </c>
      <c r="D337" s="7">
        <f t="shared" si="49"/>
        <v>1279.55291744258</v>
      </c>
      <c r="E337" s="7">
        <f t="shared" si="50"/>
        <v>171.235102420856</v>
      </c>
      <c r="F337" s="7">
        <f t="shared" si="53"/>
        <v>1108.31781502172</v>
      </c>
      <c r="G337" s="23"/>
      <c r="H337" s="7">
        <f t="shared" si="51"/>
        <v>38791.1235257602</v>
      </c>
      <c r="J337" s="27">
        <f t="shared" si="47"/>
        <v>0</v>
      </c>
      <c r="K337" s="27">
        <f t="shared" si="45"/>
        <v>0.9</v>
      </c>
      <c r="L337">
        <f t="shared" si="46"/>
        <v>0</v>
      </c>
    </row>
    <row r="338" ht="17.6" spans="1:12">
      <c r="A338" s="13">
        <v>326</v>
      </c>
      <c r="B338" s="16">
        <f t="shared" si="48"/>
        <v>53966</v>
      </c>
      <c r="C338" s="18">
        <f t="shared" si="52"/>
        <v>0.00429166666666667</v>
      </c>
      <c r="D338" s="7">
        <f t="shared" si="49"/>
        <v>1274.79638681978</v>
      </c>
      <c r="E338" s="7">
        <f t="shared" si="50"/>
        <v>166.478571798054</v>
      </c>
      <c r="F338" s="7">
        <f t="shared" si="53"/>
        <v>1108.31781502172</v>
      </c>
      <c r="G338" s="23"/>
      <c r="H338" s="7">
        <f t="shared" si="51"/>
        <v>37682.8057107385</v>
      </c>
      <c r="J338" s="27">
        <f t="shared" si="47"/>
        <v>0</v>
      </c>
      <c r="K338" s="27">
        <f t="shared" si="45"/>
        <v>0.9</v>
      </c>
      <c r="L338">
        <f t="shared" si="46"/>
        <v>0</v>
      </c>
    </row>
    <row r="339" ht="17.6" spans="1:12">
      <c r="A339" s="13">
        <v>327</v>
      </c>
      <c r="B339" s="16">
        <f t="shared" si="48"/>
        <v>53997</v>
      </c>
      <c r="C339" s="18">
        <f t="shared" si="52"/>
        <v>0.00429166666666667</v>
      </c>
      <c r="D339" s="7">
        <f t="shared" si="49"/>
        <v>1270.03985619697</v>
      </c>
      <c r="E339" s="7">
        <f t="shared" si="50"/>
        <v>161.722041175253</v>
      </c>
      <c r="F339" s="7">
        <f t="shared" si="53"/>
        <v>1108.31781502172</v>
      </c>
      <c r="G339" s="23"/>
      <c r="H339" s="7">
        <f t="shared" si="51"/>
        <v>36574.4878957168</v>
      </c>
      <c r="J339" s="27">
        <f t="shared" si="47"/>
        <v>0</v>
      </c>
      <c r="K339" s="27">
        <f t="shared" si="45"/>
        <v>0.9</v>
      </c>
      <c r="L339">
        <f t="shared" si="46"/>
        <v>0</v>
      </c>
    </row>
    <row r="340" ht="17.6" spans="1:12">
      <c r="A340" s="13">
        <v>328</v>
      </c>
      <c r="B340" s="16">
        <f t="shared" si="48"/>
        <v>54027</v>
      </c>
      <c r="C340" s="18">
        <f t="shared" si="52"/>
        <v>0.00429166666666667</v>
      </c>
      <c r="D340" s="7">
        <f t="shared" si="49"/>
        <v>1265.28332557417</v>
      </c>
      <c r="E340" s="7">
        <f t="shared" si="50"/>
        <v>156.965510552451</v>
      </c>
      <c r="F340" s="7">
        <f t="shared" si="53"/>
        <v>1108.31781502172</v>
      </c>
      <c r="G340" s="23"/>
      <c r="H340" s="7">
        <f t="shared" si="51"/>
        <v>35466.1700806951</v>
      </c>
      <c r="J340" s="27">
        <f t="shared" si="47"/>
        <v>0</v>
      </c>
      <c r="K340" s="27">
        <f t="shared" si="45"/>
        <v>0.9</v>
      </c>
      <c r="L340">
        <f t="shared" si="46"/>
        <v>0</v>
      </c>
    </row>
    <row r="341" ht="17.6" spans="1:12">
      <c r="A341" s="13">
        <v>329</v>
      </c>
      <c r="B341" s="16">
        <f t="shared" si="48"/>
        <v>54058</v>
      </c>
      <c r="C341" s="18">
        <f t="shared" si="52"/>
        <v>0.00429166666666667</v>
      </c>
      <c r="D341" s="7">
        <f t="shared" si="49"/>
        <v>1260.52679495137</v>
      </c>
      <c r="E341" s="7">
        <f t="shared" si="50"/>
        <v>152.20897992965</v>
      </c>
      <c r="F341" s="7">
        <f t="shared" si="53"/>
        <v>1108.31781502172</v>
      </c>
      <c r="G341" s="23"/>
      <c r="H341" s="7">
        <f t="shared" si="51"/>
        <v>34357.8522656733</v>
      </c>
      <c r="J341" s="27">
        <f t="shared" si="47"/>
        <v>0</v>
      </c>
      <c r="K341" s="27">
        <f t="shared" si="45"/>
        <v>0.9</v>
      </c>
      <c r="L341">
        <f t="shared" si="46"/>
        <v>0</v>
      </c>
    </row>
    <row r="342" ht="17.6" spans="1:12">
      <c r="A342" s="13">
        <v>330</v>
      </c>
      <c r="B342" s="16">
        <f t="shared" si="48"/>
        <v>54089</v>
      </c>
      <c r="C342" s="18">
        <f t="shared" si="52"/>
        <v>0.00429166666666667</v>
      </c>
      <c r="D342" s="7">
        <f t="shared" si="49"/>
        <v>1255.77026432857</v>
      </c>
      <c r="E342" s="7">
        <f t="shared" si="50"/>
        <v>147.452449306848</v>
      </c>
      <c r="F342" s="7">
        <f t="shared" si="53"/>
        <v>1108.31781502172</v>
      </c>
      <c r="G342" s="23"/>
      <c r="H342" s="7">
        <f t="shared" si="51"/>
        <v>33249.5344506516</v>
      </c>
      <c r="J342" s="27">
        <f t="shared" si="47"/>
        <v>0</v>
      </c>
      <c r="K342" s="27">
        <f t="shared" ref="K342:K372" si="54">K341+J342</f>
        <v>0.9</v>
      </c>
      <c r="L342">
        <f t="shared" ref="L342:L372" si="55">ROUNDDOWN(K342,0)</f>
        <v>0</v>
      </c>
    </row>
    <row r="343" ht="17.6" spans="1:12">
      <c r="A343" s="13">
        <v>331</v>
      </c>
      <c r="B343" s="16">
        <f t="shared" si="48"/>
        <v>54118</v>
      </c>
      <c r="C343" s="18">
        <f t="shared" si="52"/>
        <v>0.00429166666666667</v>
      </c>
      <c r="D343" s="7">
        <f t="shared" si="49"/>
        <v>1251.01373370577</v>
      </c>
      <c r="E343" s="7">
        <f t="shared" si="50"/>
        <v>142.695918684047</v>
      </c>
      <c r="F343" s="7">
        <f t="shared" si="53"/>
        <v>1108.31781502172</v>
      </c>
      <c r="G343" s="23"/>
      <c r="H343" s="7">
        <f t="shared" si="51"/>
        <v>32141.2166356299</v>
      </c>
      <c r="J343" s="27">
        <f t="shared" si="47"/>
        <v>0</v>
      </c>
      <c r="K343" s="27">
        <f t="shared" si="54"/>
        <v>0.9</v>
      </c>
      <c r="L343">
        <f t="shared" si="55"/>
        <v>0</v>
      </c>
    </row>
    <row r="344" ht="17.6" spans="1:12">
      <c r="A344" s="13">
        <v>332</v>
      </c>
      <c r="B344" s="16">
        <f t="shared" si="48"/>
        <v>54149</v>
      </c>
      <c r="C344" s="18">
        <f t="shared" si="52"/>
        <v>0.00429166666666667</v>
      </c>
      <c r="D344" s="7">
        <f t="shared" si="49"/>
        <v>1246.25720308297</v>
      </c>
      <c r="E344" s="7">
        <f t="shared" si="50"/>
        <v>137.939388061245</v>
      </c>
      <c r="F344" s="7">
        <f t="shared" si="53"/>
        <v>1108.31781502172</v>
      </c>
      <c r="G344" s="23"/>
      <c r="H344" s="7">
        <f t="shared" si="51"/>
        <v>31032.8988206082</v>
      </c>
      <c r="J344" s="27">
        <f t="shared" si="47"/>
        <v>0</v>
      </c>
      <c r="K344" s="27">
        <f t="shared" si="54"/>
        <v>0.9</v>
      </c>
      <c r="L344">
        <f t="shared" si="55"/>
        <v>0</v>
      </c>
    </row>
    <row r="345" ht="17.6" spans="1:12">
      <c r="A345" s="13">
        <v>333</v>
      </c>
      <c r="B345" s="16">
        <f t="shared" si="48"/>
        <v>54179</v>
      </c>
      <c r="C345" s="18">
        <f t="shared" si="52"/>
        <v>0.00429166666666667</v>
      </c>
      <c r="D345" s="7">
        <f t="shared" si="49"/>
        <v>1241.50067246016</v>
      </c>
      <c r="E345" s="7">
        <f t="shared" si="50"/>
        <v>133.182857438443</v>
      </c>
      <c r="F345" s="7">
        <f t="shared" si="53"/>
        <v>1108.31781502172</v>
      </c>
      <c r="G345" s="23"/>
      <c r="H345" s="7">
        <f t="shared" si="51"/>
        <v>29924.5810055865</v>
      </c>
      <c r="J345" s="27">
        <f>G345/($B$2/$B$4)</f>
        <v>0</v>
      </c>
      <c r="K345" s="27">
        <f t="shared" si="54"/>
        <v>0.9</v>
      </c>
      <c r="L345">
        <f t="shared" si="55"/>
        <v>0</v>
      </c>
    </row>
    <row r="346" ht="17.6" spans="1:12">
      <c r="A346" s="13">
        <v>334</v>
      </c>
      <c r="B346" s="16">
        <f t="shared" si="48"/>
        <v>54210</v>
      </c>
      <c r="C346" s="18">
        <f t="shared" si="52"/>
        <v>0.00429166666666667</v>
      </c>
      <c r="D346" s="7">
        <f t="shared" si="49"/>
        <v>1236.74414183736</v>
      </c>
      <c r="E346" s="7">
        <f t="shared" si="50"/>
        <v>128.426326815642</v>
      </c>
      <c r="F346" s="7">
        <f t="shared" si="53"/>
        <v>1108.31781502172</v>
      </c>
      <c r="G346" s="23"/>
      <c r="H346" s="7">
        <f t="shared" si="51"/>
        <v>28816.2631905647</v>
      </c>
      <c r="J346" s="27">
        <f>G346/($B$2/$B$4)</f>
        <v>0</v>
      </c>
      <c r="K346" s="27">
        <f t="shared" si="54"/>
        <v>0.9</v>
      </c>
      <c r="L346">
        <f t="shared" si="55"/>
        <v>0</v>
      </c>
    </row>
    <row r="347" ht="17.6" spans="1:12">
      <c r="A347" s="13">
        <v>335</v>
      </c>
      <c r="B347" s="16">
        <f t="shared" si="48"/>
        <v>54240</v>
      </c>
      <c r="C347" s="18">
        <f t="shared" si="52"/>
        <v>0.00429166666666667</v>
      </c>
      <c r="D347" s="7">
        <f t="shared" si="49"/>
        <v>1231.98761121456</v>
      </c>
      <c r="E347" s="7">
        <f t="shared" si="50"/>
        <v>123.66979619284</v>
      </c>
      <c r="F347" s="7">
        <f t="shared" si="53"/>
        <v>1108.31781502172</v>
      </c>
      <c r="G347" s="23"/>
      <c r="H347" s="7">
        <f t="shared" si="51"/>
        <v>27707.945375543</v>
      </c>
      <c r="J347" s="27">
        <f>G347/($B$2/$B$4)</f>
        <v>0</v>
      </c>
      <c r="K347" s="27">
        <f t="shared" si="54"/>
        <v>0.9</v>
      </c>
      <c r="L347">
        <f t="shared" si="55"/>
        <v>0</v>
      </c>
    </row>
    <row r="348" ht="17.6" spans="1:12">
      <c r="A348" s="13">
        <v>336</v>
      </c>
      <c r="B348" s="16">
        <f t="shared" si="48"/>
        <v>54271</v>
      </c>
      <c r="C348" s="18">
        <f t="shared" si="52"/>
        <v>0.00429166666666667</v>
      </c>
      <c r="D348" s="7">
        <f t="shared" si="49"/>
        <v>1227.23108059176</v>
      </c>
      <c r="E348" s="7">
        <f t="shared" si="50"/>
        <v>118.913265570039</v>
      </c>
      <c r="F348" s="7">
        <f t="shared" si="53"/>
        <v>1108.31781502172</v>
      </c>
      <c r="G348" s="23"/>
      <c r="H348" s="7">
        <f t="shared" si="51"/>
        <v>26599.6275605213</v>
      </c>
      <c r="J348" s="27">
        <f>G348/($B$2/$B$4)</f>
        <v>0</v>
      </c>
      <c r="K348" s="27">
        <f t="shared" si="54"/>
        <v>0.9</v>
      </c>
      <c r="L348">
        <f t="shared" si="55"/>
        <v>0</v>
      </c>
    </row>
    <row r="349" ht="17.6" spans="1:12">
      <c r="A349" s="13">
        <v>337</v>
      </c>
      <c r="B349" s="16">
        <f t="shared" si="48"/>
        <v>54302</v>
      </c>
      <c r="C349" s="18">
        <f t="shared" si="52"/>
        <v>0.00429166666666667</v>
      </c>
      <c r="D349" s="7">
        <f t="shared" si="49"/>
        <v>1222.47454996896</v>
      </c>
      <c r="E349" s="7">
        <f t="shared" si="50"/>
        <v>114.156734947237</v>
      </c>
      <c r="F349" s="7">
        <f t="shared" si="53"/>
        <v>1108.31781502172</v>
      </c>
      <c r="G349" s="23"/>
      <c r="H349" s="7">
        <f t="shared" si="51"/>
        <v>25491.3097454996</v>
      </c>
      <c r="J349" s="27">
        <f>G349/($B$2/$B$4)</f>
        <v>0</v>
      </c>
      <c r="K349" s="27">
        <f t="shared" si="54"/>
        <v>0.9</v>
      </c>
      <c r="L349">
        <f t="shared" si="55"/>
        <v>0</v>
      </c>
    </row>
    <row r="350" ht="17.6" spans="1:12">
      <c r="A350" s="13">
        <v>338</v>
      </c>
      <c r="B350" s="16">
        <f t="shared" si="48"/>
        <v>54332</v>
      </c>
      <c r="C350" s="18">
        <f t="shared" si="52"/>
        <v>0.00429166666666667</v>
      </c>
      <c r="D350" s="7">
        <f t="shared" si="49"/>
        <v>1217.71801934616</v>
      </c>
      <c r="E350" s="7">
        <f t="shared" si="50"/>
        <v>109.400204324436</v>
      </c>
      <c r="F350" s="7">
        <f t="shared" si="53"/>
        <v>1108.31781502172</v>
      </c>
      <c r="G350" s="23"/>
      <c r="H350" s="7">
        <f t="shared" si="51"/>
        <v>24382.9919304779</v>
      </c>
      <c r="J350" s="27">
        <f>G350/($B$2/$B$4)</f>
        <v>0</v>
      </c>
      <c r="K350" s="27">
        <f t="shared" si="54"/>
        <v>0.9</v>
      </c>
      <c r="L350">
        <f t="shared" si="55"/>
        <v>0</v>
      </c>
    </row>
    <row r="351" ht="17.6" spans="1:12">
      <c r="A351" s="13">
        <v>339</v>
      </c>
      <c r="B351" s="16">
        <f t="shared" si="48"/>
        <v>54363</v>
      </c>
      <c r="C351" s="18">
        <f t="shared" si="52"/>
        <v>0.00429166666666667</v>
      </c>
      <c r="D351" s="7">
        <f t="shared" si="49"/>
        <v>1212.96148872335</v>
      </c>
      <c r="E351" s="7">
        <f t="shared" si="50"/>
        <v>104.643673701634</v>
      </c>
      <c r="F351" s="7">
        <f t="shared" si="53"/>
        <v>1108.31781502172</v>
      </c>
      <c r="G351" s="23"/>
      <c r="H351" s="7">
        <f t="shared" si="51"/>
        <v>23274.6741154561</v>
      </c>
      <c r="J351" s="27">
        <f>G351/($B$2/$B$4)</f>
        <v>0</v>
      </c>
      <c r="K351" s="27">
        <f t="shared" si="54"/>
        <v>0.9</v>
      </c>
      <c r="L351">
        <f t="shared" si="55"/>
        <v>0</v>
      </c>
    </row>
    <row r="352" ht="17.6" spans="1:12">
      <c r="A352" s="13">
        <v>340</v>
      </c>
      <c r="B352" s="16">
        <f t="shared" si="48"/>
        <v>54393</v>
      </c>
      <c r="C352" s="18">
        <f t="shared" si="52"/>
        <v>0.00429166666666667</v>
      </c>
      <c r="D352" s="7">
        <f t="shared" si="49"/>
        <v>1208.20495810055</v>
      </c>
      <c r="E352" s="7">
        <f t="shared" si="50"/>
        <v>99.8871430788326</v>
      </c>
      <c r="F352" s="7">
        <f t="shared" si="53"/>
        <v>1108.31781502172</v>
      </c>
      <c r="G352" s="23"/>
      <c r="H352" s="7">
        <f t="shared" si="51"/>
        <v>22166.3563004344</v>
      </c>
      <c r="J352" s="27">
        <f>G352/($B$2/$B$4)</f>
        <v>0</v>
      </c>
      <c r="K352" s="27">
        <f t="shared" si="54"/>
        <v>0.9</v>
      </c>
      <c r="L352">
        <f t="shared" si="55"/>
        <v>0</v>
      </c>
    </row>
    <row r="353" ht="17.6" spans="1:12">
      <c r="A353" s="13">
        <v>341</v>
      </c>
      <c r="B353" s="16">
        <f t="shared" si="48"/>
        <v>54424</v>
      </c>
      <c r="C353" s="18">
        <f t="shared" si="52"/>
        <v>0.00429166666666667</v>
      </c>
      <c r="D353" s="7">
        <f t="shared" si="49"/>
        <v>1203.44842747775</v>
      </c>
      <c r="E353" s="7">
        <f t="shared" si="50"/>
        <v>95.130612456031</v>
      </c>
      <c r="F353" s="7">
        <f t="shared" si="53"/>
        <v>1108.31781502172</v>
      </c>
      <c r="G353" s="23"/>
      <c r="H353" s="7">
        <f t="shared" si="51"/>
        <v>21058.0384854127</v>
      </c>
      <c r="J353" s="27">
        <f>G353/($B$2/$B$4)</f>
        <v>0</v>
      </c>
      <c r="K353" s="27">
        <f t="shared" si="54"/>
        <v>0.9</v>
      </c>
      <c r="L353">
        <f t="shared" si="55"/>
        <v>0</v>
      </c>
    </row>
    <row r="354" ht="17.6" spans="1:12">
      <c r="A354" s="13">
        <v>342</v>
      </c>
      <c r="B354" s="16">
        <f t="shared" si="48"/>
        <v>54455</v>
      </c>
      <c r="C354" s="18">
        <f t="shared" si="52"/>
        <v>0.00429166666666667</v>
      </c>
      <c r="D354" s="7">
        <f t="shared" si="49"/>
        <v>1198.69189685495</v>
      </c>
      <c r="E354" s="7">
        <f t="shared" si="50"/>
        <v>90.3740818332295</v>
      </c>
      <c r="F354" s="7">
        <f t="shared" si="53"/>
        <v>1108.31781502172</v>
      </c>
      <c r="G354" s="23"/>
      <c r="H354" s="7">
        <f t="shared" si="51"/>
        <v>19949.720670391</v>
      </c>
      <c r="J354" s="27">
        <f>G354/($B$2/$B$4)</f>
        <v>0</v>
      </c>
      <c r="K354" s="27">
        <f t="shared" si="54"/>
        <v>0.9</v>
      </c>
      <c r="L354">
        <f t="shared" si="55"/>
        <v>0</v>
      </c>
    </row>
    <row r="355" ht="17.6" spans="1:12">
      <c r="A355" s="13">
        <v>343</v>
      </c>
      <c r="B355" s="16">
        <f t="shared" si="48"/>
        <v>54483</v>
      </c>
      <c r="C355" s="18">
        <f t="shared" si="52"/>
        <v>0.00429166666666667</v>
      </c>
      <c r="D355" s="7">
        <f t="shared" si="49"/>
        <v>1193.93536623215</v>
      </c>
      <c r="E355" s="7">
        <f t="shared" si="50"/>
        <v>85.6175512104279</v>
      </c>
      <c r="F355" s="7">
        <f t="shared" si="53"/>
        <v>1108.31781502172</v>
      </c>
      <c r="G355" s="23"/>
      <c r="H355" s="7">
        <f t="shared" si="51"/>
        <v>18841.4028553693</v>
      </c>
      <c r="J355" s="27">
        <f>G355/($B$2/$B$4)</f>
        <v>0</v>
      </c>
      <c r="K355" s="27">
        <f t="shared" si="54"/>
        <v>0.9</v>
      </c>
      <c r="L355">
        <f t="shared" si="55"/>
        <v>0</v>
      </c>
    </row>
    <row r="356" ht="17.6" spans="1:12">
      <c r="A356" s="13">
        <v>344</v>
      </c>
      <c r="B356" s="16">
        <f t="shared" si="48"/>
        <v>54514</v>
      </c>
      <c r="C356" s="18">
        <f t="shared" si="52"/>
        <v>0.00429166666666667</v>
      </c>
      <c r="D356" s="7">
        <f t="shared" si="49"/>
        <v>1189.17883560935</v>
      </c>
      <c r="E356" s="7">
        <f t="shared" si="50"/>
        <v>80.8610205876264</v>
      </c>
      <c r="F356" s="7">
        <f t="shared" si="53"/>
        <v>1108.31781502172</v>
      </c>
      <c r="G356" s="23"/>
      <c r="H356" s="7">
        <f t="shared" si="51"/>
        <v>17733.0850403475</v>
      </c>
      <c r="J356" s="27">
        <f>G356/($B$2/$B$4)</f>
        <v>0</v>
      </c>
      <c r="K356" s="27">
        <f t="shared" si="54"/>
        <v>0.9</v>
      </c>
      <c r="L356">
        <f t="shared" si="55"/>
        <v>0</v>
      </c>
    </row>
    <row r="357" ht="17.6" spans="1:12">
      <c r="A357" s="13">
        <v>345</v>
      </c>
      <c r="B357" s="16">
        <f t="shared" si="48"/>
        <v>54544</v>
      </c>
      <c r="C357" s="18">
        <f t="shared" si="52"/>
        <v>0.00429166666666667</v>
      </c>
      <c r="D357" s="7">
        <f t="shared" si="49"/>
        <v>1184.42230498655</v>
      </c>
      <c r="E357" s="7">
        <f t="shared" si="50"/>
        <v>76.1044899648248</v>
      </c>
      <c r="F357" s="7">
        <f t="shared" si="53"/>
        <v>1108.31781502172</v>
      </c>
      <c r="G357" s="23"/>
      <c r="H357" s="7">
        <f t="shared" si="51"/>
        <v>16624.7672253258</v>
      </c>
      <c r="J357" s="27">
        <f>G357/($B$2/$B$4)</f>
        <v>0</v>
      </c>
      <c r="K357" s="27">
        <f t="shared" si="54"/>
        <v>0.9</v>
      </c>
      <c r="L357">
        <f t="shared" si="55"/>
        <v>0</v>
      </c>
    </row>
    <row r="358" ht="17.6" spans="1:12">
      <c r="A358" s="13">
        <v>346</v>
      </c>
      <c r="B358" s="16">
        <f t="shared" si="48"/>
        <v>54575</v>
      </c>
      <c r="C358" s="18">
        <f t="shared" si="52"/>
        <v>0.00429166666666667</v>
      </c>
      <c r="D358" s="7">
        <f t="shared" si="49"/>
        <v>1179.66577436374</v>
      </c>
      <c r="E358" s="7">
        <f t="shared" si="50"/>
        <v>71.3479593420233</v>
      </c>
      <c r="F358" s="7">
        <f t="shared" si="53"/>
        <v>1108.31781502172</v>
      </c>
      <c r="G358" s="23"/>
      <c r="H358" s="7">
        <f t="shared" si="51"/>
        <v>15516.4494103041</v>
      </c>
      <c r="J358" s="27">
        <f>G358/($B$2/$B$4)</f>
        <v>0</v>
      </c>
      <c r="K358" s="27">
        <f t="shared" si="54"/>
        <v>0.9</v>
      </c>
      <c r="L358">
        <f t="shared" si="55"/>
        <v>0</v>
      </c>
    </row>
    <row r="359" ht="17.6" spans="1:12">
      <c r="A359" s="13">
        <v>347</v>
      </c>
      <c r="B359" s="16">
        <f t="shared" si="48"/>
        <v>54605</v>
      </c>
      <c r="C359" s="18">
        <f t="shared" si="52"/>
        <v>0.00429166666666667</v>
      </c>
      <c r="D359" s="7">
        <f t="shared" si="49"/>
        <v>1174.90924374094</v>
      </c>
      <c r="E359" s="7">
        <f t="shared" si="50"/>
        <v>66.5914287192217</v>
      </c>
      <c r="F359" s="7">
        <f t="shared" si="53"/>
        <v>1108.31781502172</v>
      </c>
      <c r="G359" s="23"/>
      <c r="H359" s="7">
        <f t="shared" si="51"/>
        <v>14408.1315952824</v>
      </c>
      <c r="J359" s="27">
        <f>G359/($B$2/$B$4)</f>
        <v>0</v>
      </c>
      <c r="K359" s="27">
        <f t="shared" si="54"/>
        <v>0.9</v>
      </c>
      <c r="L359">
        <f t="shared" si="55"/>
        <v>0</v>
      </c>
    </row>
    <row r="360" ht="17.6" spans="1:12">
      <c r="A360" s="13">
        <v>348</v>
      </c>
      <c r="B360" s="16">
        <f t="shared" si="48"/>
        <v>54636</v>
      </c>
      <c r="C360" s="18">
        <f t="shared" si="52"/>
        <v>0.00429166666666667</v>
      </c>
      <c r="D360" s="7">
        <f t="shared" si="49"/>
        <v>1170.15271311814</v>
      </c>
      <c r="E360" s="7">
        <f t="shared" si="50"/>
        <v>61.8348980964202</v>
      </c>
      <c r="F360" s="7">
        <f t="shared" si="53"/>
        <v>1108.31781502172</v>
      </c>
      <c r="G360" s="23"/>
      <c r="H360" s="7">
        <f t="shared" si="51"/>
        <v>13299.8137802607</v>
      </c>
      <c r="J360" s="27">
        <f>G360/($B$2/$B$4)</f>
        <v>0</v>
      </c>
      <c r="K360" s="27">
        <f t="shared" si="54"/>
        <v>0.9</v>
      </c>
      <c r="L360">
        <f t="shared" si="55"/>
        <v>0</v>
      </c>
    </row>
    <row r="361" ht="17.6" spans="1:12">
      <c r="A361" s="13">
        <v>349</v>
      </c>
      <c r="B361" s="16">
        <f t="shared" si="48"/>
        <v>54667</v>
      </c>
      <c r="C361" s="18">
        <f t="shared" si="52"/>
        <v>0.00429166666666667</v>
      </c>
      <c r="D361" s="7">
        <f t="shared" si="49"/>
        <v>1165.39618249534</v>
      </c>
      <c r="E361" s="7">
        <f t="shared" si="50"/>
        <v>57.0783674736186</v>
      </c>
      <c r="F361" s="7">
        <f t="shared" si="53"/>
        <v>1108.31781502172</v>
      </c>
      <c r="G361" s="23"/>
      <c r="H361" s="7">
        <f t="shared" si="51"/>
        <v>12191.4959652389</v>
      </c>
      <c r="J361" s="27">
        <f>G361/($B$2/$B$4)</f>
        <v>0</v>
      </c>
      <c r="K361" s="27">
        <f t="shared" si="54"/>
        <v>0.9</v>
      </c>
      <c r="L361">
        <f t="shared" si="55"/>
        <v>0</v>
      </c>
    </row>
    <row r="362" ht="17.6" spans="1:12">
      <c r="A362" s="13">
        <v>350</v>
      </c>
      <c r="B362" s="16">
        <f t="shared" si="48"/>
        <v>54697</v>
      </c>
      <c r="C362" s="18">
        <f t="shared" si="52"/>
        <v>0.00429166666666667</v>
      </c>
      <c r="D362" s="7">
        <f t="shared" si="49"/>
        <v>1160.63965187254</v>
      </c>
      <c r="E362" s="7">
        <f t="shared" si="50"/>
        <v>52.3218368508171</v>
      </c>
      <c r="F362" s="7">
        <f t="shared" si="53"/>
        <v>1108.31781502172</v>
      </c>
      <c r="G362" s="23"/>
      <c r="H362" s="7">
        <f t="shared" si="51"/>
        <v>11083.1781502172</v>
      </c>
      <c r="J362" s="27">
        <f>G362/($B$2/$B$4)</f>
        <v>0</v>
      </c>
      <c r="K362" s="27">
        <f t="shared" si="54"/>
        <v>0.9</v>
      </c>
      <c r="L362">
        <f t="shared" si="55"/>
        <v>0</v>
      </c>
    </row>
    <row r="363" ht="17.6" spans="1:12">
      <c r="A363" s="13">
        <v>351</v>
      </c>
      <c r="B363" s="16">
        <f t="shared" si="48"/>
        <v>54728</v>
      </c>
      <c r="C363" s="18">
        <f t="shared" si="52"/>
        <v>0.00429166666666667</v>
      </c>
      <c r="D363" s="7">
        <f t="shared" si="49"/>
        <v>1155.88312124974</v>
      </c>
      <c r="E363" s="7">
        <f t="shared" si="50"/>
        <v>47.5653062280155</v>
      </c>
      <c r="F363" s="7">
        <f t="shared" si="53"/>
        <v>1108.31781502172</v>
      </c>
      <c r="G363" s="23"/>
      <c r="H363" s="7">
        <f t="shared" si="51"/>
        <v>9974.86033519549</v>
      </c>
      <c r="J363" s="27">
        <f>G363/($B$2/$B$4)</f>
        <v>0</v>
      </c>
      <c r="K363" s="27">
        <f t="shared" si="54"/>
        <v>0.9</v>
      </c>
      <c r="L363">
        <f t="shared" si="55"/>
        <v>0</v>
      </c>
    </row>
    <row r="364" ht="17.6" spans="1:12">
      <c r="A364" s="13">
        <v>352</v>
      </c>
      <c r="B364" s="16">
        <f t="shared" si="48"/>
        <v>54758</v>
      </c>
      <c r="C364" s="18">
        <f t="shared" si="52"/>
        <v>0.00429166666666667</v>
      </c>
      <c r="D364" s="7">
        <f t="shared" si="49"/>
        <v>1151.12659062693</v>
      </c>
      <c r="E364" s="7">
        <f t="shared" si="50"/>
        <v>42.808775605214</v>
      </c>
      <c r="F364" s="7">
        <f t="shared" si="53"/>
        <v>1108.31781502172</v>
      </c>
      <c r="G364" s="23"/>
      <c r="H364" s="7">
        <f t="shared" si="51"/>
        <v>8866.54252017377</v>
      </c>
      <c r="J364" s="27">
        <f>G364/($B$2/$B$4)</f>
        <v>0</v>
      </c>
      <c r="K364" s="27">
        <f t="shared" si="54"/>
        <v>0.9</v>
      </c>
      <c r="L364">
        <f t="shared" si="55"/>
        <v>0</v>
      </c>
    </row>
    <row r="365" ht="17.6" spans="1:12">
      <c r="A365" s="13">
        <v>353</v>
      </c>
      <c r="B365" s="16">
        <f t="shared" si="48"/>
        <v>54789</v>
      </c>
      <c r="C365" s="18">
        <f t="shared" si="52"/>
        <v>0.00429166666666667</v>
      </c>
      <c r="D365" s="7">
        <f t="shared" si="49"/>
        <v>1146.37006000413</v>
      </c>
      <c r="E365" s="7">
        <f t="shared" si="50"/>
        <v>38.0522449824124</v>
      </c>
      <c r="F365" s="7">
        <f t="shared" si="53"/>
        <v>1108.31781502172</v>
      </c>
      <c r="G365" s="23"/>
      <c r="H365" s="7">
        <f t="shared" si="51"/>
        <v>7758.22470515205</v>
      </c>
      <c r="J365" s="27">
        <f>G365/($B$2/$B$4)</f>
        <v>0</v>
      </c>
      <c r="K365" s="27">
        <f t="shared" si="54"/>
        <v>0.9</v>
      </c>
      <c r="L365">
        <f t="shared" si="55"/>
        <v>0</v>
      </c>
    </row>
    <row r="366" ht="17.6" spans="1:12">
      <c r="A366" s="13">
        <v>354</v>
      </c>
      <c r="B366" s="16">
        <f t="shared" si="48"/>
        <v>54820</v>
      </c>
      <c r="C366" s="18">
        <f t="shared" si="52"/>
        <v>0.00429166666666667</v>
      </c>
      <c r="D366" s="7">
        <f t="shared" si="49"/>
        <v>1141.61352938133</v>
      </c>
      <c r="E366" s="7">
        <f t="shared" si="50"/>
        <v>33.2957143596109</v>
      </c>
      <c r="F366" s="7">
        <f t="shared" si="53"/>
        <v>1108.31781502172</v>
      </c>
      <c r="G366" s="23"/>
      <c r="H366" s="7">
        <f t="shared" si="51"/>
        <v>6649.90689013033</v>
      </c>
      <c r="J366" s="27">
        <f>G366/($B$2/$B$4)</f>
        <v>0</v>
      </c>
      <c r="K366" s="27">
        <f t="shared" si="54"/>
        <v>0.9</v>
      </c>
      <c r="L366">
        <f t="shared" si="55"/>
        <v>0</v>
      </c>
    </row>
    <row r="367" ht="17.6" spans="1:12">
      <c r="A367" s="13">
        <v>355</v>
      </c>
      <c r="B367" s="16">
        <f t="shared" si="48"/>
        <v>54848</v>
      </c>
      <c r="C367" s="18">
        <f t="shared" si="52"/>
        <v>0.00429166666666667</v>
      </c>
      <c r="D367" s="7">
        <f t="shared" si="49"/>
        <v>1136.85699875853</v>
      </c>
      <c r="E367" s="7">
        <f t="shared" si="50"/>
        <v>28.5391837368093</v>
      </c>
      <c r="F367" s="7">
        <f t="shared" si="53"/>
        <v>1108.31781502172</v>
      </c>
      <c r="G367" s="23"/>
      <c r="H367" s="7">
        <f t="shared" si="51"/>
        <v>5541.5890751086</v>
      </c>
      <c r="J367" s="27">
        <f>G367/($B$2/$B$4)</f>
        <v>0</v>
      </c>
      <c r="K367" s="27">
        <f t="shared" si="54"/>
        <v>0.9</v>
      </c>
      <c r="L367">
        <f t="shared" si="55"/>
        <v>0</v>
      </c>
    </row>
    <row r="368" ht="17.6" spans="1:12">
      <c r="A368" s="13">
        <v>356</v>
      </c>
      <c r="B368" s="16">
        <f t="shared" si="48"/>
        <v>54879</v>
      </c>
      <c r="C368" s="18">
        <f t="shared" si="52"/>
        <v>0.00429166666666667</v>
      </c>
      <c r="D368" s="7">
        <f t="shared" si="49"/>
        <v>1132.10046813573</v>
      </c>
      <c r="E368" s="7">
        <f t="shared" si="50"/>
        <v>23.7826531140078</v>
      </c>
      <c r="F368" s="7">
        <f t="shared" si="53"/>
        <v>1108.31781502172</v>
      </c>
      <c r="G368" s="23"/>
      <c r="H368" s="7">
        <f t="shared" si="51"/>
        <v>4433.27126008688</v>
      </c>
      <c r="J368" s="27">
        <f>G368/($B$2/$B$4)</f>
        <v>0</v>
      </c>
      <c r="K368" s="27">
        <f t="shared" si="54"/>
        <v>0.9</v>
      </c>
      <c r="L368">
        <f t="shared" si="55"/>
        <v>0</v>
      </c>
    </row>
    <row r="369" ht="17.6" spans="1:12">
      <c r="A369" s="13">
        <v>357</v>
      </c>
      <c r="B369" s="16">
        <f t="shared" si="48"/>
        <v>54909</v>
      </c>
      <c r="C369" s="18">
        <f t="shared" si="52"/>
        <v>0.00429166666666667</v>
      </c>
      <c r="D369" s="7">
        <f t="shared" si="49"/>
        <v>1127.34393751293</v>
      </c>
      <c r="E369" s="7">
        <f t="shared" si="50"/>
        <v>19.0261224912062</v>
      </c>
      <c r="F369" s="7">
        <f t="shared" si="53"/>
        <v>1108.31781502172</v>
      </c>
      <c r="G369" s="23"/>
      <c r="H369" s="7">
        <f t="shared" si="51"/>
        <v>3324.95344506516</v>
      </c>
      <c r="J369" s="27">
        <f>G369/($B$2/$B$4)</f>
        <v>0</v>
      </c>
      <c r="K369" s="27">
        <f t="shared" si="54"/>
        <v>0.9</v>
      </c>
      <c r="L369">
        <f t="shared" si="55"/>
        <v>0</v>
      </c>
    </row>
    <row r="370" ht="17.6" spans="1:12">
      <c r="A370" s="13">
        <v>358</v>
      </c>
      <c r="B370" s="16">
        <f t="shared" si="48"/>
        <v>54940</v>
      </c>
      <c r="C370" s="18">
        <f t="shared" si="52"/>
        <v>0.00429166666666667</v>
      </c>
      <c r="D370" s="7">
        <f t="shared" si="49"/>
        <v>1122.58740689013</v>
      </c>
      <c r="E370" s="7">
        <f t="shared" si="50"/>
        <v>14.2695918684047</v>
      </c>
      <c r="F370" s="7">
        <f t="shared" si="53"/>
        <v>1108.31781502172</v>
      </c>
      <c r="G370" s="23"/>
      <c r="H370" s="7">
        <f t="shared" si="51"/>
        <v>2216.63563004344</v>
      </c>
      <c r="J370" s="27">
        <f>G370/($B$2/$B$4)</f>
        <v>0</v>
      </c>
      <c r="K370" s="27">
        <f t="shared" si="54"/>
        <v>0.9</v>
      </c>
      <c r="L370">
        <f t="shared" si="55"/>
        <v>0</v>
      </c>
    </row>
    <row r="371" ht="17.6" spans="1:12">
      <c r="A371" s="13">
        <v>359</v>
      </c>
      <c r="B371" s="16">
        <f t="shared" si="48"/>
        <v>54970</v>
      </c>
      <c r="C371" s="18">
        <f t="shared" si="52"/>
        <v>0.00429166666666667</v>
      </c>
      <c r="D371" s="7">
        <f t="shared" si="49"/>
        <v>1117.83087626732</v>
      </c>
      <c r="E371" s="7">
        <f t="shared" si="50"/>
        <v>9.5130612456031</v>
      </c>
      <c r="F371" s="7">
        <f t="shared" si="53"/>
        <v>1108.31781502172</v>
      </c>
      <c r="G371" s="23"/>
      <c r="H371" s="7">
        <f t="shared" si="51"/>
        <v>1108.31781502172</v>
      </c>
      <c r="J371" s="27">
        <f>G371/($B$2/$B$4)</f>
        <v>0</v>
      </c>
      <c r="K371" s="27">
        <f t="shared" si="54"/>
        <v>0.9</v>
      </c>
      <c r="L371">
        <f t="shared" si="55"/>
        <v>0</v>
      </c>
    </row>
    <row r="372" ht="17.6" spans="1:12">
      <c r="A372" s="13">
        <v>360</v>
      </c>
      <c r="B372" s="16">
        <f t="shared" si="48"/>
        <v>55001</v>
      </c>
      <c r="C372" s="18">
        <f t="shared" si="52"/>
        <v>0.00429166666666667</v>
      </c>
      <c r="D372" s="7">
        <f t="shared" si="49"/>
        <v>1113.07434564452</v>
      </c>
      <c r="E372" s="7">
        <f t="shared" si="50"/>
        <v>4.75653062280155</v>
      </c>
      <c r="F372" s="7">
        <f t="shared" si="53"/>
        <v>1108.31781502172</v>
      </c>
      <c r="G372" s="23"/>
      <c r="H372" s="7">
        <f t="shared" si="51"/>
        <v>0</v>
      </c>
      <c r="J372" s="27">
        <f>G372/($B$2/$B$4)</f>
        <v>0</v>
      </c>
      <c r="K372" s="27">
        <f t="shared" si="54"/>
        <v>0.9</v>
      </c>
      <c r="L372">
        <f t="shared" si="55"/>
        <v>0</v>
      </c>
    </row>
  </sheetData>
  <conditionalFormatting sqref="C14">
    <cfRule type="cellIs" dxfId="0" priority="3" operator="notEqual">
      <formula>$C13</formula>
    </cfRule>
  </conditionalFormatting>
  <conditionalFormatting sqref="C15:C372">
    <cfRule type="cellIs" dxfId="0" priority="2" operator="notEqual">
      <formula>$C14</formula>
    </cfRule>
  </conditionalFormatting>
  <conditionalFormatting sqref="G13:G372">
    <cfRule type="cellIs" dxfId="0" priority="1" operator="greaterThan">
      <formula>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1. 等额本息+提前还款期数不变</vt:lpstr>
      <vt:lpstr>2. 等额本金+提前还款期数不变</vt:lpstr>
      <vt:lpstr>3. 等额本息+提前还款月还款额基本不变</vt:lpstr>
      <vt:lpstr>4. 等额本金+提前还款月还款额基本不变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truly chen</dc:creator>
  <cp:lastModifiedBy>WPS_1617700125</cp:lastModifiedBy>
  <dcterms:created xsi:type="dcterms:W3CDTF">2020-03-09T02:53:00Z</dcterms:created>
  <dcterms:modified xsi:type="dcterms:W3CDTF">2023-02-15T22:00:25Z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2052-5.2.0.7734</vt:lpwstr>
  </property>
  <property fmtid="{D5CDD505-2E9C-101B-9397-08002B2CF9AE}" pid="3" name="ICV">
    <vt:lpwstr>1624C10DB1C1F29FAED6EC635315E6DF_42</vt:lpwstr>
  </property>
</Properties>
</file>